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UITION\"/>
    </mc:Choice>
  </mc:AlternateContent>
  <bookViews>
    <workbookView xWindow="120" yWindow="105" windowWidth="15195" windowHeight="8595"/>
  </bookViews>
  <sheets>
    <sheet name="MEDICINE" sheetId="2" r:id="rId1"/>
    <sheet name="DMD, DENTAL HYGIENE" sheetId="3" r:id="rId2"/>
    <sheet name="GRAD STUDIES IN HEALTH SCIENCES" sheetId="4" r:id="rId3"/>
    <sheet name="SCH OF POPULATION HEALTH" sheetId="7" r:id="rId4"/>
    <sheet name="NURSING" sheetId="5" r:id="rId5"/>
    <sheet name="HEALTH RELATED PROFESSIONS" sheetId="6" r:id="rId6"/>
  </sheets>
  <calcPr calcId="152511"/>
</workbook>
</file>

<file path=xl/calcChain.xml><?xml version="1.0" encoding="utf-8"?>
<calcChain xmlns="http://schemas.openxmlformats.org/spreadsheetml/2006/main">
  <c r="D11" i="3" l="1"/>
  <c r="C11" i="3"/>
  <c r="B11" i="3"/>
  <c r="C34" i="3" l="1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D23" i="3"/>
  <c r="D24" i="3" l="1"/>
  <c r="D25" i="3"/>
  <c r="D26" i="3"/>
  <c r="D27" i="3"/>
  <c r="D28" i="3"/>
  <c r="D29" i="3"/>
  <c r="D30" i="3"/>
  <c r="D31" i="3"/>
  <c r="D32" i="3"/>
  <c r="D33" i="3"/>
  <c r="D34" i="3"/>
  <c r="B9" i="6"/>
  <c r="B33" i="6"/>
  <c r="B32" i="6"/>
  <c r="B31" i="6"/>
  <c r="B30" i="6"/>
  <c r="B29" i="6"/>
  <c r="B28" i="6"/>
  <c r="B27" i="6"/>
  <c r="B26" i="6"/>
  <c r="B7" i="2"/>
  <c r="C20" i="6" l="1"/>
  <c r="C19" i="6"/>
  <c r="C18" i="6"/>
  <c r="C17" i="6"/>
  <c r="C16" i="6"/>
  <c r="C15" i="6"/>
  <c r="C14" i="6"/>
  <c r="C13" i="6"/>
  <c r="B20" i="6"/>
  <c r="B19" i="6"/>
  <c r="B18" i="6"/>
  <c r="B17" i="6"/>
  <c r="B16" i="6"/>
  <c r="B15" i="6"/>
  <c r="B14" i="6"/>
  <c r="B13" i="6"/>
  <c r="C14" i="7" l="1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D6" i="7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D56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D41" i="6"/>
  <c r="D12" i="6"/>
  <c r="C39" i="5"/>
  <c r="C38" i="5"/>
  <c r="C37" i="5"/>
  <c r="C36" i="5"/>
  <c r="C35" i="5"/>
  <c r="C34" i="5"/>
  <c r="C33" i="5"/>
  <c r="C32" i="5"/>
  <c r="C31" i="5"/>
  <c r="C30" i="5"/>
  <c r="C29" i="5"/>
  <c r="B39" i="5"/>
  <c r="B38" i="5"/>
  <c r="B37" i="5"/>
  <c r="B36" i="5"/>
  <c r="B35" i="5"/>
  <c r="B34" i="5"/>
  <c r="B33" i="5"/>
  <c r="B32" i="5"/>
  <c r="B31" i="5"/>
  <c r="B30" i="5"/>
  <c r="B29" i="5"/>
  <c r="D28" i="5"/>
  <c r="C15" i="5"/>
  <c r="B15" i="5"/>
  <c r="D15" i="5" s="1"/>
  <c r="C14" i="5"/>
  <c r="B14" i="5"/>
  <c r="D14" i="5" s="1"/>
  <c r="C13" i="5"/>
  <c r="B13" i="5"/>
  <c r="D13" i="5" s="1"/>
  <c r="C12" i="5"/>
  <c r="B12" i="5"/>
  <c r="D12" i="5" s="1"/>
  <c r="C11" i="5"/>
  <c r="B11" i="5"/>
  <c r="D11" i="5" s="1"/>
  <c r="C10" i="5"/>
  <c r="B10" i="5"/>
  <c r="D10" i="5" s="1"/>
  <c r="C9" i="5"/>
  <c r="B9" i="5"/>
  <c r="D9" i="5" s="1"/>
  <c r="C8" i="5"/>
  <c r="B8" i="5"/>
  <c r="D8" i="5" s="1"/>
  <c r="D7" i="5"/>
  <c r="D6" i="4"/>
  <c r="C14" i="4"/>
  <c r="C13" i="4"/>
  <c r="C12" i="4"/>
  <c r="C11" i="4"/>
  <c r="C10" i="4"/>
  <c r="C9" i="4"/>
  <c r="C8" i="4"/>
  <c r="C7" i="4"/>
  <c r="B14" i="4"/>
  <c r="D14" i="4" s="1"/>
  <c r="B13" i="4"/>
  <c r="B12" i="4"/>
  <c r="D12" i="4" s="1"/>
  <c r="B11" i="4"/>
  <c r="D11" i="4" s="1"/>
  <c r="B10" i="4"/>
  <c r="D10" i="4" s="1"/>
  <c r="B9" i="4"/>
  <c r="B8" i="4"/>
  <c r="D8" i="4" s="1"/>
  <c r="B7" i="4"/>
  <c r="D7" i="4" s="1"/>
  <c r="D13" i="3"/>
  <c r="C13" i="3"/>
  <c r="B13" i="3"/>
  <c r="D12" i="3"/>
  <c r="C12" i="3"/>
  <c r="B12" i="3"/>
  <c r="D10" i="3"/>
  <c r="C10" i="3"/>
  <c r="B7" i="3"/>
  <c r="D13" i="2"/>
  <c r="B13" i="2"/>
  <c r="D12" i="2"/>
  <c r="B12" i="2"/>
  <c r="D11" i="2"/>
  <c r="C11" i="2"/>
  <c r="D10" i="2"/>
  <c r="C10" i="2"/>
  <c r="D36" i="5" l="1"/>
  <c r="D32" i="5"/>
  <c r="D34" i="5"/>
  <c r="D33" i="5"/>
  <c r="D7" i="7"/>
  <c r="D8" i="7"/>
  <c r="D9" i="7"/>
  <c r="D10" i="7"/>
  <c r="D11" i="7"/>
  <c r="D12" i="7"/>
  <c r="D13" i="7"/>
  <c r="D14" i="7"/>
  <c r="D9" i="4"/>
  <c r="D13" i="4"/>
  <c r="D42" i="6"/>
  <c r="D43" i="6"/>
  <c r="D44" i="6"/>
  <c r="D45" i="6"/>
  <c r="D46" i="6"/>
  <c r="D47" i="6"/>
  <c r="D48" i="6"/>
  <c r="D49" i="6"/>
  <c r="D31" i="5"/>
  <c r="D29" i="5"/>
  <c r="D35" i="5"/>
  <c r="D57" i="6"/>
  <c r="D58" i="6"/>
  <c r="D59" i="6"/>
  <c r="D60" i="6"/>
  <c r="D61" i="6"/>
  <c r="D62" i="6"/>
  <c r="D63" i="6"/>
  <c r="D20" i="6"/>
  <c r="D65" i="6"/>
  <c r="D66" i="6"/>
  <c r="D67" i="6"/>
  <c r="D64" i="6"/>
  <c r="D14" i="6"/>
  <c r="D15" i="6"/>
  <c r="D16" i="6"/>
  <c r="D18" i="6"/>
  <c r="D19" i="6"/>
  <c r="D37" i="5"/>
  <c r="D30" i="5"/>
  <c r="D39" i="5"/>
  <c r="D38" i="5"/>
  <c r="D17" i="6" l="1"/>
  <c r="D13" i="6"/>
</calcChain>
</file>

<file path=xl/sharedStrings.xml><?xml version="1.0" encoding="utf-8"?>
<sst xmlns="http://schemas.openxmlformats.org/spreadsheetml/2006/main" count="141" uniqueCount="66">
  <si>
    <t xml:space="preserve">TUITION PER YEAR IS </t>
  </si>
  <si>
    <t>SUMMER</t>
  </si>
  <si>
    <t xml:space="preserve">FALL </t>
  </si>
  <si>
    <t>SPRING</t>
  </si>
  <si>
    <t>M 1</t>
  </si>
  <si>
    <t>M 2</t>
  </si>
  <si>
    <t>M 3</t>
  </si>
  <si>
    <t>M 4</t>
  </si>
  <si>
    <t>NUMBER OF HOURS</t>
  </si>
  <si>
    <t>RESIDENT TUITION</t>
  </si>
  <si>
    <t>NON-RESIDENT SURCHARGE</t>
  </si>
  <si>
    <t>NON-RESIDENT TOTAL</t>
  </si>
  <si>
    <t>D 1</t>
  </si>
  <si>
    <t>D 2</t>
  </si>
  <si>
    <t>D 3</t>
  </si>
  <si>
    <t>D 4</t>
  </si>
  <si>
    <t xml:space="preserve">NON-RES FEE ( IN ADDITION TO TUITION) IS </t>
  </si>
  <si>
    <t>UNDERGRADUATE TUITION, SEMESTER RATES</t>
  </si>
  <si>
    <t>DOCTOR OF MEDICINE</t>
  </si>
  <si>
    <t>DOCTOR OF DENTAL MEDICINE</t>
  </si>
  <si>
    <t xml:space="preserve">NOTE: MEDICAL STUDENTS ARE ALSO CHARGED AN ANNUAL DISABILITY INSURANCE FEE OF $55.00 </t>
  </si>
  <si>
    <t>OTHER GRADUATE TUITION, SEMESTER RATES</t>
  </si>
  <si>
    <t>SCHOOL OF HEALTH RELATED PROFESSIONS</t>
  </si>
  <si>
    <t xml:space="preserve">NON-RES FEE PER YEAR ( IN ADDITION TO TUITION) IS </t>
  </si>
  <si>
    <t>NON-RESIDENT TOTAL PER YEAR</t>
  </si>
  <si>
    <t xml:space="preserve">NOTE: STUDENTS ENROLLED IN PROGRAMS DESIGNATED AS ONLINE WILL BE CHARGED A DISTANCE LEARNING FEE OF $150 PER SEMESTER, REGARDLESS OF THE NUMBER OF HOURS BEING TAKEN, HOWEVER THE NONRESIDENT SURCHARGE WILL BE WAIVED.  </t>
  </si>
  <si>
    <t>NOTE: STUDENTS ENROLLED IN THE DOCTORATE OF HEALTH ADMINISTRATION PROGRAM WILL ALSO BE CHARGED A DISTANCE LEARNING FEE OF $150 PER SEMESTER, REGARDLESS OF THE NUMBER OF HOURS BEING TAKEN.    NON-RESIDENT FEES ARE NOT CHARGED FOR THIS ONLINE PROGRAM.</t>
  </si>
  <si>
    <t>NON-RESIDENT FEE</t>
  </si>
  <si>
    <t>N/A</t>
  </si>
  <si>
    <t>NOTE:  PhD students will receive a waiver to credit their account for any non-resident fees they are charged.</t>
  </si>
  <si>
    <r>
      <t>Accelerated BSN</t>
    </r>
    <r>
      <rPr>
        <sz val="11"/>
        <color theme="1"/>
        <rFont val="Calibri"/>
        <family val="2"/>
        <scheme val="minor"/>
      </rPr>
      <t xml:space="preserve"> students will be charged a $3000.00 Professional fee each semester, in addition to tuition.  Students on the Oxford campus will be charged an activity fee of $250.00 with their first semester tuition.</t>
    </r>
  </si>
  <si>
    <r>
      <t>Online programs:</t>
    </r>
    <r>
      <rPr>
        <sz val="11"/>
        <color theme="1"/>
        <rFont val="Calibri"/>
        <family val="2"/>
        <scheme val="minor"/>
      </rPr>
      <t xml:space="preserve">   Students enrolled in online programs will be charged a $150.00 distance learning fee each semester.    Non-resident tuition will not be charged for students in online programs.  Please look up your program in the bulletin to determine if it is an online program.</t>
    </r>
  </si>
  <si>
    <t>REQUIRED FEES, UNDERGRADUATE PROGRAMS:</t>
  </si>
  <si>
    <t>REQUIRED FEES, GRADUATE PROGRAMS:</t>
  </si>
  <si>
    <r>
      <t>RN to MSN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</si>
  <si>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Post Baccalaureate DNP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</si>
  <si>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MSN and Post Masters Nursing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</si>
  <si>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Online programs:</t>
    </r>
    <r>
      <rPr>
        <sz val="11"/>
        <color theme="1"/>
        <rFont val="Calibri"/>
        <family val="2"/>
        <scheme val="minor"/>
      </rPr>
      <t xml:space="preserve">  Students enrolled in online programs will be charged a $150.00 distance learning fee each semester.    Non-resident tuition will not be charged for students in online programs.  Please look up your program in the bulletin to determine if it is an online program.</t>
    </r>
  </si>
  <si>
    <t>SCHOOL OF NURSING</t>
  </si>
  <si>
    <t>All prices are subject to change without notice.</t>
  </si>
  <si>
    <t>Waived for online program</t>
  </si>
  <si>
    <t xml:space="preserve">SCHOOL OF GRADUATE STUDIES IN THE HEALTH SCIENCES  </t>
  </si>
  <si>
    <t>DENTAL HYGIENE TUITION, SEMESTER RATES</t>
  </si>
  <si>
    <t>NOTE: SOPH students in PhD programs who maintain a minimum GPA of 3.0 will receive a waiver of non-resident fees.</t>
  </si>
  <si>
    <t xml:space="preserve">JOHN D. BOWER SCHOOL OF POPULATION HEALTH  </t>
  </si>
  <si>
    <t>UNIVERSITY OF MISSISSIPPI MEDICAL CENTER  2018 - 2019 TUITION TABLES</t>
  </si>
  <si>
    <t>($20,416.50 PER SEM.)</t>
  </si>
  <si>
    <t xml:space="preserve">These rates will be in effect for the academic year comprising the summer and fall semesters of 2018 and the spring semester of 2019.                           </t>
  </si>
  <si>
    <t>($20,315.50 PER SEMESTER  OR  $13,543.67 PER TRIMESTER )</t>
  </si>
  <si>
    <t>NOTE:  D1 STUDENTS WILL BE CHARGED A $2,738 HANDPIECE FEE WITH THEIR FALL TUITION.</t>
  </si>
  <si>
    <t>NOTE:  CURRENTLY ENROLLED D4  STUDENTS  WILL ALSO BE CHARGED A VITALBOOKS FEE OF $1,044.34 WITH THEIR SUMMER TUITION.</t>
  </si>
  <si>
    <t xml:space="preserve"> There is no additional charge for hours taken in excess of 12 per semester for undergraduate programs.</t>
  </si>
  <si>
    <t xml:space="preserve">  There is no additional charge for hours taken in excess of 9 per semester for graduate programs.</t>
  </si>
  <si>
    <t>There is no additional charge for hours taken in excess of 9 per semester for graduate programs.</t>
  </si>
  <si>
    <t xml:space="preserve">GRADUATE TUITION, SEMESTER RATES </t>
  </si>
  <si>
    <t xml:space="preserve">UNDERGRADUATE TUITION, SEMESTER RATES </t>
  </si>
  <si>
    <t>There is no additional charge for hours taken in excess of 12 per semester for undergraduate programs.</t>
  </si>
  <si>
    <t xml:space="preserve">DOCTOR OF PHYSICAL THERAPY,  SEMESTER RATES </t>
  </si>
  <si>
    <t>DOCTOR OF OCCUPATIONAL THERAPY,  SEMESTER RATES *</t>
  </si>
  <si>
    <t xml:space="preserve">Doctor of Physical and Occupational Therapy students are charged per hour each semester, as follows: </t>
  </si>
  <si>
    <t>2018-2019</t>
  </si>
  <si>
    <t>NOTE: STUDENTS ENROLLED IN PROGRAMS DESIGNATED AS ONLINE WILL BE CHARGED A DISTANCE LEARNING FEE OF $150 PER SEMESTER, REGARDLESS OF THE NUMBER OF HOURS BEING TAKEN, HOWEVER THE NONRESIDENT SURCHARGE WILL BE WAIVED.  PLEASE CHECK THE BULLETIN TO DETERMINE IF YOUR PROGRAM IS ONLINE.</t>
  </si>
  <si>
    <t>NOTE: STUDENTS ENROLLED IN PROGRAMS DESIGNATED AS ONLINE WILL BE CHARGED A DISTANCE LEARNING FEE OF $150 PER SEMESTER, REGARDLESS OF THE NUMBER OF HOURS BEING TAKEN, HOWEVER THE NONRESIDENT SURCHARGE WILL BE WAIVED.   PLEASE CHECK THE BULLETIN TO DETERMINE IF YOUR PROGRAM IS ONLINE.</t>
  </si>
  <si>
    <t>*  Please see "Other Graduate Tuition," below, for Master of Occupational Therapy tuition rates.</t>
  </si>
  <si>
    <t xml:space="preserve">DOCTOR OF HEALTH ADMINISTRATION,  SEMESTER RATES </t>
  </si>
  <si>
    <r>
      <t>Traditional BSN</t>
    </r>
    <r>
      <rPr>
        <sz val="11"/>
        <color theme="1"/>
        <rFont val="Calibri"/>
        <family val="2"/>
        <scheme val="minor"/>
      </rPr>
      <t xml:space="preserve"> students will be charged a HESI testing fee of $736.00 their first semester tuition, and a lab fee of $250.00 their second semester.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</si>
</sst>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0" applyFont="1" applyBorder="1"/>
    <xf numFmtId="43" fontId="1" fillId="0" borderId="1" xfId="1" applyFont="1" applyBorder="1"/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wrapText="1"/>
    </xf>
    <xf numFmtId="43" fontId="7" fillId="0" borderId="0" xfId="1" applyFont="1" applyBorder="1" applyAlignment="1">
      <alignment horizontal="left"/>
    </xf>
    <xf numFmtId="43" fontId="1" fillId="0" borderId="7" xfId="1" applyFont="1" applyBorder="1"/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/>
    <xf numFmtId="43" fontId="1" fillId="0" borderId="11" xfId="1" applyFont="1" applyBorder="1"/>
    <xf numFmtId="43" fontId="1" fillId="0" borderId="12" xfId="1" applyFont="1" applyBorder="1"/>
    <xf numFmtId="43" fontId="2" fillId="0" borderId="7" xfId="1" applyFont="1" applyFill="1" applyBorder="1"/>
    <xf numFmtId="43" fontId="2" fillId="0" borderId="9" xfId="1" applyFont="1" applyFill="1" applyBorder="1"/>
    <xf numFmtId="0" fontId="7" fillId="0" borderId="8" xfId="0" applyFont="1" applyBorder="1" applyAlignment="1">
      <alignment horizontal="left"/>
    </xf>
    <xf numFmtId="43" fontId="7" fillId="0" borderId="9" xfId="1" applyFont="1" applyFill="1" applyBorder="1" applyAlignment="1">
      <alignment horizontal="left"/>
    </xf>
    <xf numFmtId="0" fontId="0" fillId="0" borderId="10" xfId="0" applyBorder="1"/>
    <xf numFmtId="43" fontId="0" fillId="0" borderId="11" xfId="1" applyFont="1" applyBorder="1"/>
    <xf numFmtId="43" fontId="0" fillId="0" borderId="12" xfId="1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43" fontId="2" fillId="0" borderId="7" xfId="1" applyFont="1" applyBorder="1" applyAlignment="1">
      <alignment horizontal="center" wrapText="1"/>
    </xf>
    <xf numFmtId="43" fontId="2" fillId="0" borderId="7" xfId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43" fontId="2" fillId="0" borderId="16" xfId="1" applyFont="1" applyBorder="1" applyAlignment="1">
      <alignment horizontal="right"/>
    </xf>
    <xf numFmtId="0" fontId="2" fillId="0" borderId="7" xfId="0" applyFont="1" applyBorder="1"/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43" fontId="0" fillId="0" borderId="0" xfId="0" applyNumberFormat="1" applyBorder="1"/>
    <xf numFmtId="43" fontId="0" fillId="0" borderId="9" xfId="0" applyNumberFormat="1" applyBorder="1"/>
    <xf numFmtId="0" fontId="2" fillId="0" borderId="8" xfId="0" applyFont="1" applyBorder="1"/>
    <xf numFmtId="43" fontId="0" fillId="0" borderId="0" xfId="1" applyFont="1" applyBorder="1"/>
    <xf numFmtId="43" fontId="0" fillId="0" borderId="9" xfId="1" applyFont="1" applyBorder="1"/>
    <xf numFmtId="43" fontId="2" fillId="0" borderId="9" xfId="1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3" fontId="2" fillId="0" borderId="1" xfId="1" applyFont="1" applyFill="1" applyBorder="1"/>
    <xf numFmtId="43" fontId="1" fillId="0" borderId="1" xfId="1" applyFont="1" applyFill="1" applyBorder="1"/>
    <xf numFmtId="43" fontId="1" fillId="0" borderId="7" xfId="1" applyFont="1" applyFill="1" applyBorder="1"/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/>
    <xf numFmtId="0" fontId="1" fillId="0" borderId="6" xfId="0" applyFont="1" applyFill="1" applyBorder="1"/>
    <xf numFmtId="43" fontId="2" fillId="0" borderId="1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3" fontId="2" fillId="0" borderId="0" xfId="1" applyFont="1" applyFill="1" applyBorder="1"/>
    <xf numFmtId="43" fontId="2" fillId="0" borderId="1" xfId="1" applyFont="1" applyFill="1" applyBorder="1" applyAlignment="1">
      <alignment horizontal="center" wrapText="1"/>
    </xf>
    <xf numFmtId="43" fontId="2" fillId="0" borderId="7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43" fontId="2" fillId="0" borderId="16" xfId="1" applyFont="1" applyFill="1" applyBorder="1" applyAlignment="1">
      <alignment horizontal="right"/>
    </xf>
    <xf numFmtId="43" fontId="2" fillId="0" borderId="17" xfId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Border="1" applyAlignment="1"/>
    <xf numFmtId="43" fontId="6" fillId="0" borderId="1" xfId="1" applyFont="1" applyFill="1" applyBorder="1" applyAlignment="1">
      <alignment wrapText="1"/>
    </xf>
    <xf numFmtId="0" fontId="0" fillId="0" borderId="0" xfId="0" applyFill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0" xfId="0" applyFill="1" applyBorder="1"/>
    <xf numFmtId="0" fontId="0" fillId="0" borderId="9" xfId="0" applyFill="1" applyBorder="1"/>
    <xf numFmtId="44" fontId="2" fillId="0" borderId="1" xfId="2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44" fontId="2" fillId="0" borderId="1" xfId="2" applyFont="1" applyBorder="1"/>
    <xf numFmtId="0" fontId="2" fillId="0" borderId="33" xfId="0" applyFont="1" applyBorder="1" applyAlignment="1">
      <alignment horizontal="right"/>
    </xf>
    <xf numFmtId="44" fontId="2" fillId="0" borderId="34" xfId="2" applyFont="1" applyBorder="1"/>
    <xf numFmtId="43" fontId="1" fillId="0" borderId="34" xfId="1" applyFont="1" applyBorder="1"/>
    <xf numFmtId="43" fontId="1" fillId="0" borderId="35" xfId="1" applyFont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A28" sqref="A28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87" t="s">
        <v>45</v>
      </c>
      <c r="B1" s="87"/>
      <c r="C1" s="87"/>
      <c r="D1" s="87"/>
    </row>
    <row r="4" spans="1:4" ht="33.75" x14ac:dyDescent="0.5">
      <c r="A4" s="88" t="s">
        <v>18</v>
      </c>
      <c r="B4" s="89"/>
      <c r="C4" s="89"/>
      <c r="D4" s="90"/>
    </row>
    <row r="5" spans="1:4" ht="18.75" x14ac:dyDescent="0.3">
      <c r="A5" s="41" t="s">
        <v>0</v>
      </c>
      <c r="B5" s="76">
        <v>30143</v>
      </c>
      <c r="C5" s="43"/>
      <c r="D5" s="44"/>
    </row>
    <row r="6" spans="1:4" ht="37.5" x14ac:dyDescent="0.3">
      <c r="A6" s="45" t="s">
        <v>16</v>
      </c>
      <c r="B6" s="76">
        <v>40833</v>
      </c>
      <c r="C6" s="42" t="s">
        <v>46</v>
      </c>
      <c r="D6" s="44"/>
    </row>
    <row r="7" spans="1:4" ht="18.75" x14ac:dyDescent="0.3">
      <c r="A7" s="41" t="s">
        <v>24</v>
      </c>
      <c r="B7" s="76">
        <f>SUM(B5:B6)</f>
        <v>70976</v>
      </c>
      <c r="C7" s="43"/>
      <c r="D7" s="44"/>
    </row>
    <row r="8" spans="1:4" ht="18.75" x14ac:dyDescent="0.3">
      <c r="A8" s="46"/>
      <c r="B8" s="43"/>
      <c r="C8" s="43"/>
      <c r="D8" s="44"/>
    </row>
    <row r="9" spans="1:4" ht="18.75" x14ac:dyDescent="0.3">
      <c r="A9" s="47"/>
      <c r="B9" s="48" t="s">
        <v>1</v>
      </c>
      <c r="C9" s="48" t="s">
        <v>2</v>
      </c>
      <c r="D9" s="49" t="s">
        <v>3</v>
      </c>
    </row>
    <row r="10" spans="1:4" ht="18.75" x14ac:dyDescent="0.3">
      <c r="A10" s="50" t="s">
        <v>4</v>
      </c>
      <c r="B10" s="42">
        <v>0</v>
      </c>
      <c r="C10" s="42">
        <f>+B5/2</f>
        <v>15071.5</v>
      </c>
      <c r="D10" s="16">
        <f>+$B$5/2</f>
        <v>15071.5</v>
      </c>
    </row>
    <row r="11" spans="1:4" ht="18.75" x14ac:dyDescent="0.3">
      <c r="A11" s="50" t="s">
        <v>5</v>
      </c>
      <c r="B11" s="42">
        <v>0</v>
      </c>
      <c r="C11" s="42">
        <f t="shared" ref="C11:D11" si="0">+$B$5/2</f>
        <v>15071.5</v>
      </c>
      <c r="D11" s="16">
        <f t="shared" si="0"/>
        <v>15071.5</v>
      </c>
    </row>
    <row r="12" spans="1:4" ht="18.75" x14ac:dyDescent="0.3">
      <c r="A12" s="50" t="s">
        <v>6</v>
      </c>
      <c r="B12" s="42">
        <f>+$B$5/2</f>
        <v>15071.5</v>
      </c>
      <c r="C12" s="42"/>
      <c r="D12" s="16">
        <f>+$B$5/2</f>
        <v>15071.5</v>
      </c>
    </row>
    <row r="13" spans="1:4" ht="18.75" x14ac:dyDescent="0.3">
      <c r="A13" s="50" t="s">
        <v>7</v>
      </c>
      <c r="B13" s="42">
        <f>+$B$5/2</f>
        <v>15071.5</v>
      </c>
      <c r="C13" s="42"/>
      <c r="D13" s="16">
        <f>+$B$5/2</f>
        <v>15071.5</v>
      </c>
    </row>
    <row r="14" spans="1:4" ht="18.75" x14ac:dyDescent="0.3">
      <c r="A14" s="51"/>
      <c r="B14" s="52"/>
      <c r="C14" s="52"/>
      <c r="D14" s="17"/>
    </row>
    <row r="15" spans="1:4" ht="15.75" x14ac:dyDescent="0.25">
      <c r="A15" s="91" t="s">
        <v>20</v>
      </c>
      <c r="B15" s="92"/>
      <c r="C15" s="92"/>
      <c r="D15" s="93"/>
    </row>
    <row r="16" spans="1:4" ht="19.5" thickBot="1" x14ac:dyDescent="0.35">
      <c r="A16" s="13"/>
      <c r="B16" s="14"/>
      <c r="C16" s="14"/>
      <c r="D16" s="15"/>
    </row>
    <row r="18" spans="1:4" x14ac:dyDescent="0.25">
      <c r="A18" s="85" t="s">
        <v>47</v>
      </c>
      <c r="B18" s="85"/>
      <c r="C18" s="85"/>
      <c r="D18" s="85"/>
    </row>
    <row r="19" spans="1:4" x14ac:dyDescent="0.25">
      <c r="A19" s="86" t="s">
        <v>39</v>
      </c>
      <c r="B19" s="86"/>
      <c r="C19" s="86"/>
      <c r="D19" s="86"/>
    </row>
  </sheetData>
  <mergeCells count="5">
    <mergeCell ref="A18:D18"/>
    <mergeCell ref="A19:D19"/>
    <mergeCell ref="A1:D1"/>
    <mergeCell ref="A4:D4"/>
    <mergeCell ref="A15:D15"/>
  </mergeCell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A40" sqref="A1:D40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87" t="s">
        <v>45</v>
      </c>
      <c r="B1" s="87"/>
      <c r="C1" s="87"/>
      <c r="D1" s="87"/>
    </row>
    <row r="3" spans="1:4" ht="15.75" thickBot="1" x14ac:dyDescent="0.3"/>
    <row r="4" spans="1:4" ht="36" x14ac:dyDescent="0.55000000000000004">
      <c r="A4" s="100" t="s">
        <v>19</v>
      </c>
      <c r="B4" s="101"/>
      <c r="C4" s="101"/>
      <c r="D4" s="102"/>
    </row>
    <row r="5" spans="1:4" ht="18.75" x14ac:dyDescent="0.3">
      <c r="A5" s="41" t="s">
        <v>0</v>
      </c>
      <c r="B5" s="76">
        <v>30113</v>
      </c>
      <c r="C5" s="43"/>
      <c r="D5" s="44"/>
    </row>
    <row r="6" spans="1:4" ht="48" x14ac:dyDescent="0.3">
      <c r="A6" s="45" t="s">
        <v>16</v>
      </c>
      <c r="B6" s="76">
        <v>40631</v>
      </c>
      <c r="C6" s="68" t="s">
        <v>48</v>
      </c>
      <c r="D6" s="44"/>
    </row>
    <row r="7" spans="1:4" ht="18.75" x14ac:dyDescent="0.3">
      <c r="A7" s="41" t="s">
        <v>24</v>
      </c>
      <c r="B7" s="76">
        <f>SUM(B5:B6)</f>
        <v>70744</v>
      </c>
      <c r="C7" s="43"/>
      <c r="D7" s="44"/>
    </row>
    <row r="8" spans="1:4" ht="18.75" x14ac:dyDescent="0.3">
      <c r="A8" s="46"/>
      <c r="B8" s="42"/>
      <c r="C8" s="42"/>
      <c r="D8" s="44"/>
    </row>
    <row r="9" spans="1:4" ht="18.75" x14ac:dyDescent="0.3">
      <c r="A9" s="47"/>
      <c r="B9" s="48" t="s">
        <v>1</v>
      </c>
      <c r="C9" s="48" t="s">
        <v>2</v>
      </c>
      <c r="D9" s="49" t="s">
        <v>3</v>
      </c>
    </row>
    <row r="10" spans="1:4" ht="18.75" x14ac:dyDescent="0.3">
      <c r="A10" s="50" t="s">
        <v>12</v>
      </c>
      <c r="B10" s="42">
        <v>0</v>
      </c>
      <c r="C10" s="42">
        <f>+B5/2</f>
        <v>15056.5</v>
      </c>
      <c r="D10" s="16">
        <f>+B5/2</f>
        <v>15056.5</v>
      </c>
    </row>
    <row r="11" spans="1:4" ht="18.75" x14ac:dyDescent="0.3">
      <c r="A11" s="50" t="s">
        <v>13</v>
      </c>
      <c r="B11" s="42">
        <f>+B5/3</f>
        <v>10037.666666666666</v>
      </c>
      <c r="C11" s="42">
        <f>+B5/3</f>
        <v>10037.666666666666</v>
      </c>
      <c r="D11" s="16">
        <f>+B5/3</f>
        <v>10037.666666666666</v>
      </c>
    </row>
    <row r="12" spans="1:4" ht="18.75" x14ac:dyDescent="0.3">
      <c r="A12" s="50" t="s">
        <v>14</v>
      </c>
      <c r="B12" s="42">
        <f>+B5/3</f>
        <v>10037.666666666666</v>
      </c>
      <c r="C12" s="42">
        <f>+B5/3</f>
        <v>10037.666666666666</v>
      </c>
      <c r="D12" s="16">
        <f>+B5/3</f>
        <v>10037.666666666666</v>
      </c>
    </row>
    <row r="13" spans="1:4" ht="18.75" x14ac:dyDescent="0.3">
      <c r="A13" s="50" t="s">
        <v>15</v>
      </c>
      <c r="B13" s="42">
        <f>+B5/3</f>
        <v>10037.666666666666</v>
      </c>
      <c r="C13" s="42">
        <f>+B5/3</f>
        <v>10037.666666666666</v>
      </c>
      <c r="D13" s="16">
        <f>+B5/3</f>
        <v>10037.666666666666</v>
      </c>
    </row>
    <row r="14" spans="1:4" ht="18.75" x14ac:dyDescent="0.3">
      <c r="A14" s="51"/>
      <c r="B14" s="52"/>
      <c r="C14" s="52"/>
      <c r="D14" s="17"/>
    </row>
    <row r="15" spans="1:4" x14ac:dyDescent="0.25">
      <c r="A15" s="18" t="s">
        <v>50</v>
      </c>
      <c r="B15" s="8"/>
      <c r="C15" s="8"/>
      <c r="D15" s="19"/>
    </row>
    <row r="16" spans="1:4" x14ac:dyDescent="0.25">
      <c r="A16" s="18" t="s">
        <v>49</v>
      </c>
      <c r="B16" s="8"/>
      <c r="C16" s="8"/>
      <c r="D16" s="19"/>
    </row>
    <row r="17" spans="1:4" ht="15.75" thickBot="1" x14ac:dyDescent="0.3">
      <c r="A17" s="20"/>
      <c r="B17" s="21"/>
      <c r="C17" s="21"/>
      <c r="D17" s="22"/>
    </row>
    <row r="20" spans="1:4" ht="15.75" thickBot="1" x14ac:dyDescent="0.3"/>
    <row r="21" spans="1:4" ht="26.25" x14ac:dyDescent="0.4">
      <c r="A21" s="103" t="s">
        <v>42</v>
      </c>
      <c r="B21" s="104"/>
      <c r="C21" s="104"/>
      <c r="D21" s="105"/>
    </row>
    <row r="22" spans="1:4" ht="37.5" x14ac:dyDescent="0.3">
      <c r="A22" s="11" t="s">
        <v>8</v>
      </c>
      <c r="B22" s="4" t="s">
        <v>9</v>
      </c>
      <c r="C22" s="4" t="s">
        <v>10</v>
      </c>
      <c r="D22" s="25" t="s">
        <v>11</v>
      </c>
    </row>
    <row r="23" spans="1:4" ht="18.75" x14ac:dyDescent="0.3">
      <c r="A23" s="11">
        <v>1</v>
      </c>
      <c r="B23" s="3">
        <v>351.37</v>
      </c>
      <c r="C23" s="3">
        <v>679.08</v>
      </c>
      <c r="D23" s="10">
        <f>SUM(B23:C23)</f>
        <v>1030.45</v>
      </c>
    </row>
    <row r="24" spans="1:4" ht="18.75" x14ac:dyDescent="0.3">
      <c r="A24" s="11">
        <v>2</v>
      </c>
      <c r="B24" s="3">
        <f>+B23*A24</f>
        <v>702.74</v>
      </c>
      <c r="C24" s="3">
        <f>+C23*A24</f>
        <v>1358.16</v>
      </c>
      <c r="D24" s="10">
        <f t="shared" ref="D24:D34" si="0">SUM(B24:C24)</f>
        <v>2060.9</v>
      </c>
    </row>
    <row r="25" spans="1:4" ht="18.75" x14ac:dyDescent="0.3">
      <c r="A25" s="11">
        <v>3</v>
      </c>
      <c r="B25" s="3">
        <f>+B23*A25</f>
        <v>1054.1100000000001</v>
      </c>
      <c r="C25" s="3">
        <f>+C23*A25</f>
        <v>2037.2400000000002</v>
      </c>
      <c r="D25" s="10">
        <f t="shared" si="0"/>
        <v>3091.3500000000004</v>
      </c>
    </row>
    <row r="26" spans="1:4" ht="18.75" x14ac:dyDescent="0.3">
      <c r="A26" s="11">
        <v>4</v>
      </c>
      <c r="B26" s="3">
        <f>+B23*A26</f>
        <v>1405.48</v>
      </c>
      <c r="C26" s="3">
        <f>+C23*A26</f>
        <v>2716.32</v>
      </c>
      <c r="D26" s="10">
        <f t="shared" si="0"/>
        <v>4121.8</v>
      </c>
    </row>
    <row r="27" spans="1:4" ht="18.75" x14ac:dyDescent="0.3">
      <c r="A27" s="11">
        <v>5</v>
      </c>
      <c r="B27" s="3">
        <f>+B23*A27</f>
        <v>1756.85</v>
      </c>
      <c r="C27" s="3">
        <f>+C23*A27</f>
        <v>3395.4</v>
      </c>
      <c r="D27" s="10">
        <f t="shared" si="0"/>
        <v>5152.25</v>
      </c>
    </row>
    <row r="28" spans="1:4" ht="18.75" x14ac:dyDescent="0.3">
      <c r="A28" s="11">
        <v>6</v>
      </c>
      <c r="B28" s="3">
        <f>+B23*A28</f>
        <v>2108.2200000000003</v>
      </c>
      <c r="C28" s="3">
        <f>+C23*A28</f>
        <v>4074.4800000000005</v>
      </c>
      <c r="D28" s="10">
        <f t="shared" si="0"/>
        <v>6182.7000000000007</v>
      </c>
    </row>
    <row r="29" spans="1:4" ht="18.75" x14ac:dyDescent="0.3">
      <c r="A29" s="11">
        <v>7</v>
      </c>
      <c r="B29" s="3">
        <f>+B23*A29</f>
        <v>2459.59</v>
      </c>
      <c r="C29" s="3">
        <f>+C23*A29</f>
        <v>4753.5600000000004</v>
      </c>
      <c r="D29" s="10">
        <f t="shared" si="0"/>
        <v>7213.1500000000005</v>
      </c>
    </row>
    <row r="30" spans="1:4" ht="18.75" x14ac:dyDescent="0.3">
      <c r="A30" s="11">
        <v>8</v>
      </c>
      <c r="B30" s="3">
        <f>+B23*A30</f>
        <v>2810.96</v>
      </c>
      <c r="C30" s="3">
        <f>+C23*A30</f>
        <v>5432.64</v>
      </c>
      <c r="D30" s="10">
        <f t="shared" si="0"/>
        <v>8243.6</v>
      </c>
    </row>
    <row r="31" spans="1:4" ht="18.75" x14ac:dyDescent="0.3">
      <c r="A31" s="11">
        <v>9</v>
      </c>
      <c r="B31" s="3">
        <f>+B23*A31</f>
        <v>3162.33</v>
      </c>
      <c r="C31" s="3">
        <f>+C23*A31</f>
        <v>6111.72</v>
      </c>
      <c r="D31" s="10">
        <f t="shared" si="0"/>
        <v>9274.0499999999993</v>
      </c>
    </row>
    <row r="32" spans="1:4" ht="18.75" x14ac:dyDescent="0.3">
      <c r="A32" s="11">
        <v>10</v>
      </c>
      <c r="B32" s="3">
        <f>+B23*A32</f>
        <v>3513.7</v>
      </c>
      <c r="C32" s="3">
        <f>+C23*A32</f>
        <v>6790.8</v>
      </c>
      <c r="D32" s="10">
        <f t="shared" si="0"/>
        <v>10304.5</v>
      </c>
    </row>
    <row r="33" spans="1:4" ht="18.75" x14ac:dyDescent="0.3">
      <c r="A33" s="11">
        <v>11</v>
      </c>
      <c r="B33" s="3">
        <f>+B23*A33</f>
        <v>3865.07</v>
      </c>
      <c r="C33" s="3">
        <f>+C23*A33</f>
        <v>7469.88</v>
      </c>
      <c r="D33" s="10">
        <f t="shared" si="0"/>
        <v>11334.95</v>
      </c>
    </row>
    <row r="34" spans="1:4" ht="19.5" thickBot="1" x14ac:dyDescent="0.35">
      <c r="A34" s="27">
        <v>12</v>
      </c>
      <c r="B34" s="30">
        <f>+B23*A34</f>
        <v>4216.4400000000005</v>
      </c>
      <c r="C34" s="30">
        <f>+C23*A34</f>
        <v>8148.9600000000009</v>
      </c>
      <c r="D34" s="10">
        <f t="shared" si="0"/>
        <v>12365.400000000001</v>
      </c>
    </row>
    <row r="35" spans="1:4" x14ac:dyDescent="0.25">
      <c r="A35" s="94" t="s">
        <v>51</v>
      </c>
      <c r="B35" s="95"/>
      <c r="C35" s="95"/>
      <c r="D35" s="96"/>
    </row>
    <row r="36" spans="1:4" ht="51.75" customHeight="1" thickBot="1" x14ac:dyDescent="0.3">
      <c r="A36" s="97" t="s">
        <v>25</v>
      </c>
      <c r="B36" s="98"/>
      <c r="C36" s="98"/>
      <c r="D36" s="99"/>
    </row>
    <row r="39" spans="1:4" x14ac:dyDescent="0.25">
      <c r="A39" s="85" t="s">
        <v>47</v>
      </c>
      <c r="B39" s="85"/>
      <c r="C39" s="85"/>
      <c r="D39" s="85"/>
    </row>
    <row r="40" spans="1:4" x14ac:dyDescent="0.25">
      <c r="A40" s="86" t="s">
        <v>39</v>
      </c>
      <c r="B40" s="86"/>
      <c r="C40" s="86"/>
      <c r="D40" s="86"/>
    </row>
  </sheetData>
  <mergeCells count="7">
    <mergeCell ref="A35:D35"/>
    <mergeCell ref="A36:D36"/>
    <mergeCell ref="A40:D40"/>
    <mergeCell ref="A1:D1"/>
    <mergeCell ref="A4:D4"/>
    <mergeCell ref="A39:D39"/>
    <mergeCell ref="A21:D21"/>
  </mergeCells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D23" sqref="A1:D23"/>
    </sheetView>
  </sheetViews>
  <sheetFormatPr defaultRowHeight="15" x14ac:dyDescent="0.25"/>
  <cols>
    <col min="1" max="1" width="42.28515625" customWidth="1"/>
    <col min="2" max="2" width="24.7109375" customWidth="1"/>
    <col min="3" max="3" width="27.140625" customWidth="1"/>
    <col min="4" max="4" width="29.28515625" customWidth="1"/>
  </cols>
  <sheetData>
    <row r="1" spans="1:4" ht="26.25" x14ac:dyDescent="0.4">
      <c r="A1" s="107" t="s">
        <v>45</v>
      </c>
      <c r="B1" s="108"/>
      <c r="C1" s="108"/>
      <c r="D1" s="109"/>
    </row>
    <row r="2" spans="1:4" ht="17.25" customHeight="1" thickBot="1" x14ac:dyDescent="0.45">
      <c r="A2" s="64"/>
      <c r="B2" s="65"/>
      <c r="C2" s="65"/>
      <c r="D2" s="66"/>
    </row>
    <row r="3" spans="1:4" ht="41.25" customHeight="1" thickBot="1" x14ac:dyDescent="0.55000000000000004">
      <c r="A3" s="110" t="s">
        <v>41</v>
      </c>
      <c r="B3" s="111"/>
      <c r="C3" s="111"/>
      <c r="D3" s="112"/>
    </row>
    <row r="4" spans="1:4" ht="6.75" customHeight="1" x14ac:dyDescent="0.25">
      <c r="A4" s="67"/>
      <c r="B4" s="33"/>
      <c r="C4" s="33"/>
      <c r="D4" s="34"/>
    </row>
    <row r="5" spans="1:4" ht="37.5" x14ac:dyDescent="0.3">
      <c r="A5" s="11" t="s">
        <v>8</v>
      </c>
      <c r="B5" s="4" t="s">
        <v>9</v>
      </c>
      <c r="C5" s="4" t="s">
        <v>10</v>
      </c>
      <c r="D5" s="25" t="s">
        <v>11</v>
      </c>
    </row>
    <row r="6" spans="1:4" ht="18.75" x14ac:dyDescent="0.3">
      <c r="A6" s="11">
        <v>1</v>
      </c>
      <c r="B6" s="5">
        <v>468.5</v>
      </c>
      <c r="C6" s="5">
        <v>905.44</v>
      </c>
      <c r="D6" s="26">
        <f>SUM(B6:C6)</f>
        <v>1373.94</v>
      </c>
    </row>
    <row r="7" spans="1:4" ht="18.75" x14ac:dyDescent="0.3">
      <c r="A7" s="11">
        <v>2</v>
      </c>
      <c r="B7" s="5">
        <f>+B6*A7</f>
        <v>937</v>
      </c>
      <c r="C7" s="5">
        <f>+C6*A7</f>
        <v>1810.88</v>
      </c>
      <c r="D7" s="26">
        <f t="shared" ref="D7:D14" si="0">SUM(B7:C7)</f>
        <v>2747.88</v>
      </c>
    </row>
    <row r="8" spans="1:4" ht="18.75" x14ac:dyDescent="0.3">
      <c r="A8" s="11">
        <v>3</v>
      </c>
      <c r="B8" s="5">
        <f>+B6*A8</f>
        <v>1405.5</v>
      </c>
      <c r="C8" s="5">
        <f>+C6*A8</f>
        <v>2716.32</v>
      </c>
      <c r="D8" s="26">
        <f t="shared" si="0"/>
        <v>4121.82</v>
      </c>
    </row>
    <row r="9" spans="1:4" ht="18.75" x14ac:dyDescent="0.3">
      <c r="A9" s="11">
        <v>4</v>
      </c>
      <c r="B9" s="5">
        <f>+B6*A9</f>
        <v>1874</v>
      </c>
      <c r="C9" s="5">
        <f>+C6*A9</f>
        <v>3621.76</v>
      </c>
      <c r="D9" s="26">
        <f t="shared" si="0"/>
        <v>5495.76</v>
      </c>
    </row>
    <row r="10" spans="1:4" ht="18.75" x14ac:dyDescent="0.3">
      <c r="A10" s="11">
        <v>5</v>
      </c>
      <c r="B10" s="5">
        <f>+B6*A10</f>
        <v>2342.5</v>
      </c>
      <c r="C10" s="5">
        <f>+C6*A10</f>
        <v>4527.2000000000007</v>
      </c>
      <c r="D10" s="26">
        <f t="shared" si="0"/>
        <v>6869.7000000000007</v>
      </c>
    </row>
    <row r="11" spans="1:4" ht="18.75" x14ac:dyDescent="0.3">
      <c r="A11" s="11">
        <v>6</v>
      </c>
      <c r="B11" s="5">
        <f>+B6*A11</f>
        <v>2811</v>
      </c>
      <c r="C11" s="5">
        <f>+C6*A11</f>
        <v>5432.64</v>
      </c>
      <c r="D11" s="26">
        <f t="shared" si="0"/>
        <v>8243.64</v>
      </c>
    </row>
    <row r="12" spans="1:4" ht="18.75" x14ac:dyDescent="0.3">
      <c r="A12" s="11">
        <v>7</v>
      </c>
      <c r="B12" s="5">
        <f>+B6*A12</f>
        <v>3279.5</v>
      </c>
      <c r="C12" s="5">
        <f>+C6*A12</f>
        <v>6338.08</v>
      </c>
      <c r="D12" s="26">
        <f t="shared" si="0"/>
        <v>9617.58</v>
      </c>
    </row>
    <row r="13" spans="1:4" ht="18.75" x14ac:dyDescent="0.3">
      <c r="A13" s="11">
        <v>8</v>
      </c>
      <c r="B13" s="5">
        <f>+B6*A13</f>
        <v>3748</v>
      </c>
      <c r="C13" s="5">
        <f>+C6*A13</f>
        <v>7243.52</v>
      </c>
      <c r="D13" s="26">
        <f t="shared" si="0"/>
        <v>10991.52</v>
      </c>
    </row>
    <row r="14" spans="1:4" ht="18.75" x14ac:dyDescent="0.3">
      <c r="A14" s="11">
        <v>9</v>
      </c>
      <c r="B14" s="5">
        <f>+B6*A14</f>
        <v>4216.5</v>
      </c>
      <c r="C14" s="5">
        <f>+C6*A14</f>
        <v>8148.9600000000009</v>
      </c>
      <c r="D14" s="26">
        <f t="shared" si="0"/>
        <v>12365.460000000001</v>
      </c>
    </row>
    <row r="15" spans="1:4" x14ac:dyDescent="0.25">
      <c r="A15" s="94" t="s">
        <v>52</v>
      </c>
      <c r="B15" s="95"/>
      <c r="C15" s="95"/>
      <c r="D15" s="96"/>
    </row>
    <row r="16" spans="1:4" x14ac:dyDescent="0.25">
      <c r="A16" s="32"/>
      <c r="B16" s="35"/>
      <c r="C16" s="35"/>
      <c r="D16" s="36"/>
    </row>
    <row r="17" spans="1:4" ht="19.5" thickBot="1" x14ac:dyDescent="0.35">
      <c r="A17" s="77" t="s">
        <v>29</v>
      </c>
      <c r="B17" s="78"/>
      <c r="C17" s="78"/>
      <c r="D17" s="79"/>
    </row>
    <row r="18" spans="1:4" ht="9" customHeight="1" x14ac:dyDescent="0.25">
      <c r="A18" s="33"/>
      <c r="B18" s="33"/>
      <c r="C18" s="33"/>
      <c r="D18" s="33"/>
    </row>
    <row r="20" spans="1:4" x14ac:dyDescent="0.25">
      <c r="A20" s="113" t="s">
        <v>47</v>
      </c>
      <c r="B20" s="113"/>
      <c r="C20" s="113"/>
      <c r="D20" s="113"/>
    </row>
    <row r="21" spans="1:4" x14ac:dyDescent="0.25">
      <c r="A21" s="106" t="s">
        <v>39</v>
      </c>
      <c r="B21" s="106"/>
      <c r="C21" s="106"/>
      <c r="D21" s="106"/>
    </row>
    <row r="22" spans="1:4" x14ac:dyDescent="0.25">
      <c r="A22" s="33"/>
      <c r="B22" s="33"/>
      <c r="C22" s="33"/>
      <c r="D22" s="33"/>
    </row>
  </sheetData>
  <mergeCells count="5">
    <mergeCell ref="A21:D21"/>
    <mergeCell ref="A1:D1"/>
    <mergeCell ref="A3:D3"/>
    <mergeCell ref="A20:D20"/>
    <mergeCell ref="A15:D15"/>
  </mergeCells>
  <pageMargins left="0.7" right="0.7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A19" sqref="A19:D19"/>
    </sheetView>
  </sheetViews>
  <sheetFormatPr defaultRowHeight="15" x14ac:dyDescent="0.25"/>
  <cols>
    <col min="1" max="1" width="42.28515625" style="69" customWidth="1"/>
    <col min="2" max="2" width="24.7109375" style="69" customWidth="1"/>
    <col min="3" max="3" width="27.140625" style="69" customWidth="1"/>
    <col min="4" max="4" width="29.28515625" style="69" customWidth="1"/>
    <col min="5" max="16384" width="9.140625" style="69"/>
  </cols>
  <sheetData>
    <row r="1" spans="1:4" ht="26.25" x14ac:dyDescent="0.4">
      <c r="A1" s="115" t="s">
        <v>45</v>
      </c>
      <c r="B1" s="116"/>
      <c r="C1" s="116"/>
      <c r="D1" s="117"/>
    </row>
    <row r="2" spans="1:4" ht="27" thickBot="1" x14ac:dyDescent="0.45">
      <c r="A2" s="70"/>
      <c r="B2" s="71"/>
      <c r="C2" s="71"/>
      <c r="D2" s="72"/>
    </row>
    <row r="3" spans="1:4" ht="34.5" thickBot="1" x14ac:dyDescent="0.55000000000000004">
      <c r="A3" s="118" t="s">
        <v>44</v>
      </c>
      <c r="B3" s="119"/>
      <c r="C3" s="119"/>
      <c r="D3" s="120"/>
    </row>
    <row r="4" spans="1:4" x14ac:dyDescent="0.25">
      <c r="A4" s="73"/>
      <c r="B4" s="74"/>
      <c r="C4" s="74"/>
      <c r="D4" s="75"/>
    </row>
    <row r="5" spans="1:4" ht="37.5" x14ac:dyDescent="0.3">
      <c r="A5" s="50" t="s">
        <v>8</v>
      </c>
      <c r="B5" s="53" t="s">
        <v>9</v>
      </c>
      <c r="C5" s="53" t="s">
        <v>10</v>
      </c>
      <c r="D5" s="54" t="s">
        <v>11</v>
      </c>
    </row>
    <row r="6" spans="1:4" ht="18.75" x14ac:dyDescent="0.3">
      <c r="A6" s="50">
        <v>1</v>
      </c>
      <c r="B6" s="55">
        <v>468.5</v>
      </c>
      <c r="C6" s="55">
        <v>905.44</v>
      </c>
      <c r="D6" s="56">
        <f>SUM(B6:C6)</f>
        <v>1373.94</v>
      </c>
    </row>
    <row r="7" spans="1:4" ht="18.75" x14ac:dyDescent="0.3">
      <c r="A7" s="50">
        <v>2</v>
      </c>
      <c r="B7" s="55">
        <f>+B6*A7</f>
        <v>937</v>
      </c>
      <c r="C7" s="55">
        <f>+C6*A7</f>
        <v>1810.88</v>
      </c>
      <c r="D7" s="56">
        <f t="shared" ref="D7:D14" si="0">SUM(B7:C7)</f>
        <v>2747.88</v>
      </c>
    </row>
    <row r="8" spans="1:4" ht="18.75" x14ac:dyDescent="0.3">
      <c r="A8" s="50">
        <v>3</v>
      </c>
      <c r="B8" s="55">
        <f>+B6*A8</f>
        <v>1405.5</v>
      </c>
      <c r="C8" s="55">
        <f>+C6*A8</f>
        <v>2716.32</v>
      </c>
      <c r="D8" s="56">
        <f t="shared" si="0"/>
        <v>4121.82</v>
      </c>
    </row>
    <row r="9" spans="1:4" ht="18.75" x14ac:dyDescent="0.3">
      <c r="A9" s="50">
        <v>4</v>
      </c>
      <c r="B9" s="55">
        <f>+B6*A9</f>
        <v>1874</v>
      </c>
      <c r="C9" s="55">
        <f>+C6*A9</f>
        <v>3621.76</v>
      </c>
      <c r="D9" s="56">
        <f t="shared" si="0"/>
        <v>5495.76</v>
      </c>
    </row>
    <row r="10" spans="1:4" ht="18.75" x14ac:dyDescent="0.3">
      <c r="A10" s="50">
        <v>5</v>
      </c>
      <c r="B10" s="55">
        <f>+B6*A10</f>
        <v>2342.5</v>
      </c>
      <c r="C10" s="55">
        <f>+C6*A10</f>
        <v>4527.2000000000007</v>
      </c>
      <c r="D10" s="56">
        <f t="shared" si="0"/>
        <v>6869.7000000000007</v>
      </c>
    </row>
    <row r="11" spans="1:4" ht="18.75" x14ac:dyDescent="0.3">
      <c r="A11" s="50">
        <v>6</v>
      </c>
      <c r="B11" s="55">
        <f>+B6*A11</f>
        <v>2811</v>
      </c>
      <c r="C11" s="55">
        <f>+C6*A11</f>
        <v>5432.64</v>
      </c>
      <c r="D11" s="56">
        <f t="shared" si="0"/>
        <v>8243.64</v>
      </c>
    </row>
    <row r="12" spans="1:4" ht="18.75" x14ac:dyDescent="0.3">
      <c r="A12" s="50">
        <v>7</v>
      </c>
      <c r="B12" s="55">
        <f>+B6*A12</f>
        <v>3279.5</v>
      </c>
      <c r="C12" s="55">
        <f>+C6*A12</f>
        <v>6338.08</v>
      </c>
      <c r="D12" s="56">
        <f t="shared" si="0"/>
        <v>9617.58</v>
      </c>
    </row>
    <row r="13" spans="1:4" ht="18.75" x14ac:dyDescent="0.3">
      <c r="A13" s="50">
        <v>8</v>
      </c>
      <c r="B13" s="55">
        <f>+B6*A13</f>
        <v>3748</v>
      </c>
      <c r="C13" s="55">
        <f>+C6*A13</f>
        <v>7243.52</v>
      </c>
      <c r="D13" s="56">
        <f t="shared" si="0"/>
        <v>10991.52</v>
      </c>
    </row>
    <row r="14" spans="1:4" ht="18.75" x14ac:dyDescent="0.3">
      <c r="A14" s="50">
        <v>9</v>
      </c>
      <c r="B14" s="55">
        <f>+B6*A14</f>
        <v>4216.5</v>
      </c>
      <c r="C14" s="55">
        <f>+C6*A14</f>
        <v>8148.9600000000009</v>
      </c>
      <c r="D14" s="56">
        <f t="shared" si="0"/>
        <v>12365.460000000001</v>
      </c>
    </row>
    <row r="15" spans="1:4" x14ac:dyDescent="0.25">
      <c r="A15" s="121" t="s">
        <v>53</v>
      </c>
      <c r="B15" s="114"/>
      <c r="C15" s="114"/>
      <c r="D15" s="122"/>
    </row>
    <row r="16" spans="1:4" ht="21" customHeight="1" thickBot="1" x14ac:dyDescent="0.3">
      <c r="A16" s="97" t="s">
        <v>43</v>
      </c>
      <c r="B16" s="98"/>
      <c r="C16" s="98"/>
      <c r="D16" s="99"/>
    </row>
    <row r="18" spans="1:4" x14ac:dyDescent="0.25">
      <c r="A18" s="123" t="s">
        <v>47</v>
      </c>
      <c r="B18" s="123"/>
      <c r="C18" s="123"/>
      <c r="D18" s="123"/>
    </row>
    <row r="19" spans="1:4" x14ac:dyDescent="0.25">
      <c r="A19" s="114" t="s">
        <v>39</v>
      </c>
      <c r="B19" s="114"/>
      <c r="C19" s="114"/>
      <c r="D19" s="114"/>
    </row>
    <row r="20" spans="1:4" x14ac:dyDescent="0.25">
      <c r="A20" s="74"/>
      <c r="B20" s="74"/>
      <c r="C20" s="74"/>
      <c r="D20" s="74"/>
    </row>
  </sheetData>
  <mergeCells count="6">
    <mergeCell ref="A19:D19"/>
    <mergeCell ref="A1:D1"/>
    <mergeCell ref="A3:D3"/>
    <mergeCell ref="A15:D15"/>
    <mergeCell ref="A18:D18"/>
    <mergeCell ref="A16:D16"/>
  </mergeCells>
  <pageMargins left="0.7" right="0.7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workbookViewId="0">
      <selection activeCell="A48" sqref="A1:D48"/>
    </sheetView>
  </sheetViews>
  <sheetFormatPr defaultRowHeight="15" x14ac:dyDescent="0.25"/>
  <cols>
    <col min="1" max="1" width="42.28515625" customWidth="1"/>
    <col min="2" max="2" width="24.7109375" customWidth="1"/>
    <col min="3" max="3" width="36.5703125" customWidth="1"/>
    <col min="4" max="4" width="27.140625" customWidth="1"/>
  </cols>
  <sheetData>
    <row r="1" spans="1:4" ht="26.25" x14ac:dyDescent="0.4">
      <c r="A1" s="107" t="s">
        <v>45</v>
      </c>
      <c r="B1" s="108"/>
      <c r="C1" s="108"/>
      <c r="D1" s="109"/>
    </row>
    <row r="2" spans="1:4" ht="27" thickBot="1" x14ac:dyDescent="0.45">
      <c r="A2" s="64"/>
      <c r="B2" s="65"/>
      <c r="C2" s="65"/>
      <c r="D2" s="66"/>
    </row>
    <row r="3" spans="1:4" ht="36" x14ac:dyDescent="0.55000000000000004">
      <c r="A3" s="130" t="s">
        <v>38</v>
      </c>
      <c r="B3" s="131"/>
      <c r="C3" s="131"/>
      <c r="D3" s="132"/>
    </row>
    <row r="4" spans="1:4" ht="15.75" thickBot="1" x14ac:dyDescent="0.3">
      <c r="A4" s="32"/>
      <c r="B4" s="33"/>
      <c r="C4" s="33"/>
      <c r="D4" s="34"/>
    </row>
    <row r="5" spans="1:4" ht="26.25" x14ac:dyDescent="0.4">
      <c r="A5" s="124" t="s">
        <v>54</v>
      </c>
      <c r="B5" s="125"/>
      <c r="C5" s="125"/>
      <c r="D5" s="126"/>
    </row>
    <row r="6" spans="1:4" ht="18.75" x14ac:dyDescent="0.3">
      <c r="A6" s="11" t="s">
        <v>8</v>
      </c>
      <c r="B6" s="1" t="s">
        <v>9</v>
      </c>
      <c r="C6" s="1" t="s">
        <v>10</v>
      </c>
      <c r="D6" s="29" t="s">
        <v>11</v>
      </c>
    </row>
    <row r="7" spans="1:4" ht="18.75" x14ac:dyDescent="0.3">
      <c r="A7" s="11">
        <v>1</v>
      </c>
      <c r="B7" s="5">
        <v>468.5</v>
      </c>
      <c r="C7" s="5">
        <v>905.44</v>
      </c>
      <c r="D7" s="26">
        <f>SUM(B7:C7)</f>
        <v>1373.94</v>
      </c>
    </row>
    <row r="8" spans="1:4" ht="18.75" x14ac:dyDescent="0.3">
      <c r="A8" s="11">
        <v>2</v>
      </c>
      <c r="B8" s="5">
        <f>+B7*A8</f>
        <v>937</v>
      </c>
      <c r="C8" s="5">
        <f>+C7*A8</f>
        <v>1810.88</v>
      </c>
      <c r="D8" s="26">
        <f t="shared" ref="D8:D15" si="0">SUM(B8:C8)</f>
        <v>2747.88</v>
      </c>
    </row>
    <row r="9" spans="1:4" ht="18.75" x14ac:dyDescent="0.3">
      <c r="A9" s="11">
        <v>3</v>
      </c>
      <c r="B9" s="5">
        <f>+B7*A9</f>
        <v>1405.5</v>
      </c>
      <c r="C9" s="5">
        <f>+C7*A9</f>
        <v>2716.32</v>
      </c>
      <c r="D9" s="26">
        <f t="shared" si="0"/>
        <v>4121.82</v>
      </c>
    </row>
    <row r="10" spans="1:4" ht="18.75" x14ac:dyDescent="0.3">
      <c r="A10" s="11">
        <v>4</v>
      </c>
      <c r="B10" s="5">
        <f>+B7*A10</f>
        <v>1874</v>
      </c>
      <c r="C10" s="5">
        <f>+C7*A10</f>
        <v>3621.76</v>
      </c>
      <c r="D10" s="26">
        <f t="shared" si="0"/>
        <v>5495.76</v>
      </c>
    </row>
    <row r="11" spans="1:4" ht="18.75" x14ac:dyDescent="0.3">
      <c r="A11" s="11">
        <v>5</v>
      </c>
      <c r="B11" s="5">
        <f>+B7*A11</f>
        <v>2342.5</v>
      </c>
      <c r="C11" s="5">
        <f>+C7*A11</f>
        <v>4527.2000000000007</v>
      </c>
      <c r="D11" s="26">
        <f t="shared" si="0"/>
        <v>6869.7000000000007</v>
      </c>
    </row>
    <row r="12" spans="1:4" ht="18.75" x14ac:dyDescent="0.3">
      <c r="A12" s="11">
        <v>6</v>
      </c>
      <c r="B12" s="5">
        <f>+B7*A12</f>
        <v>2811</v>
      </c>
      <c r="C12" s="5">
        <f>+C7*A12</f>
        <v>5432.64</v>
      </c>
      <c r="D12" s="26">
        <f t="shared" si="0"/>
        <v>8243.64</v>
      </c>
    </row>
    <row r="13" spans="1:4" ht="18.75" x14ac:dyDescent="0.3">
      <c r="A13" s="11">
        <v>7</v>
      </c>
      <c r="B13" s="5">
        <f>+B7*A13</f>
        <v>3279.5</v>
      </c>
      <c r="C13" s="5">
        <f>+C7*A13</f>
        <v>6338.08</v>
      </c>
      <c r="D13" s="26">
        <f t="shared" si="0"/>
        <v>9617.58</v>
      </c>
    </row>
    <row r="14" spans="1:4" ht="18.75" x14ac:dyDescent="0.3">
      <c r="A14" s="11">
        <v>8</v>
      </c>
      <c r="B14" s="5">
        <f>+B7*A14</f>
        <v>3748</v>
      </c>
      <c r="C14" s="5">
        <f>+C7*A14</f>
        <v>7243.52</v>
      </c>
      <c r="D14" s="26">
        <f t="shared" si="0"/>
        <v>10991.52</v>
      </c>
    </row>
    <row r="15" spans="1:4" ht="18.75" x14ac:dyDescent="0.3">
      <c r="A15" s="11">
        <v>9</v>
      </c>
      <c r="B15" s="5">
        <f>+B7*A15</f>
        <v>4216.5</v>
      </c>
      <c r="C15" s="5">
        <f>+C7*A15</f>
        <v>8148.9600000000009</v>
      </c>
      <c r="D15" s="26">
        <f t="shared" si="0"/>
        <v>12365.460000000001</v>
      </c>
    </row>
    <row r="16" spans="1:4" x14ac:dyDescent="0.25">
      <c r="A16" s="139" t="s">
        <v>53</v>
      </c>
      <c r="B16" s="140"/>
      <c r="C16" s="140"/>
      <c r="D16" s="141"/>
    </row>
    <row r="17" spans="1:4" ht="8.25" customHeight="1" x14ac:dyDescent="0.25">
      <c r="A17" s="60"/>
      <c r="B17" s="61"/>
      <c r="C17" s="61"/>
      <c r="D17" s="62"/>
    </row>
    <row r="18" spans="1:4" ht="18.75" x14ac:dyDescent="0.3">
      <c r="A18" s="37" t="s">
        <v>33</v>
      </c>
      <c r="B18" s="33"/>
      <c r="C18" s="33"/>
      <c r="D18" s="34"/>
    </row>
    <row r="19" spans="1:4" x14ac:dyDescent="0.25">
      <c r="A19" s="136" t="s">
        <v>34</v>
      </c>
      <c r="B19" s="137"/>
      <c r="C19" s="137"/>
      <c r="D19" s="138"/>
    </row>
    <row r="20" spans="1:4" x14ac:dyDescent="0.25">
      <c r="A20" s="136" t="s">
        <v>35</v>
      </c>
      <c r="B20" s="137"/>
      <c r="C20" s="137"/>
      <c r="D20" s="138"/>
    </row>
    <row r="21" spans="1:4" x14ac:dyDescent="0.25">
      <c r="A21" s="136" t="s">
        <v>36</v>
      </c>
      <c r="B21" s="137"/>
      <c r="C21" s="137"/>
      <c r="D21" s="138"/>
    </row>
    <row r="22" spans="1:4" s="7" customFormat="1" ht="33" customHeight="1" x14ac:dyDescent="0.25">
      <c r="A22" s="127" t="s">
        <v>37</v>
      </c>
      <c r="B22" s="128"/>
      <c r="C22" s="128"/>
      <c r="D22" s="129"/>
    </row>
    <row r="23" spans="1:4" x14ac:dyDescent="0.25">
      <c r="A23" s="32"/>
      <c r="B23" s="33"/>
      <c r="C23" s="33"/>
      <c r="D23" s="34"/>
    </row>
    <row r="24" spans="1:4" x14ac:dyDescent="0.25">
      <c r="A24" s="32"/>
      <c r="B24" s="33"/>
      <c r="C24" s="33"/>
      <c r="D24" s="34"/>
    </row>
    <row r="25" spans="1:4" ht="15.75" thickBot="1" x14ac:dyDescent="0.3">
      <c r="A25" s="32"/>
      <c r="B25" s="33"/>
      <c r="C25" s="33"/>
      <c r="D25" s="34"/>
    </row>
    <row r="26" spans="1:4" ht="26.25" x14ac:dyDescent="0.4">
      <c r="A26" s="124" t="s">
        <v>55</v>
      </c>
      <c r="B26" s="125"/>
      <c r="C26" s="125"/>
      <c r="D26" s="126"/>
    </row>
    <row r="27" spans="1:4" ht="18.75" x14ac:dyDescent="0.3">
      <c r="A27" s="11" t="s">
        <v>8</v>
      </c>
      <c r="B27" s="1" t="s">
        <v>9</v>
      </c>
      <c r="C27" s="1" t="s">
        <v>10</v>
      </c>
      <c r="D27" s="29" t="s">
        <v>11</v>
      </c>
    </row>
    <row r="28" spans="1:4" ht="18.75" x14ac:dyDescent="0.3">
      <c r="A28" s="11">
        <v>1</v>
      </c>
      <c r="B28" s="3">
        <v>351.37</v>
      </c>
      <c r="C28" s="3">
        <v>679.08</v>
      </c>
      <c r="D28" s="10">
        <f>SUM(B28:C28)</f>
        <v>1030.45</v>
      </c>
    </row>
    <row r="29" spans="1:4" ht="18.75" x14ac:dyDescent="0.3">
      <c r="A29" s="11">
        <v>2</v>
      </c>
      <c r="B29" s="3">
        <f>+B28*A29</f>
        <v>702.74</v>
      </c>
      <c r="C29" s="3">
        <f>+C28*A29</f>
        <v>1358.16</v>
      </c>
      <c r="D29" s="10">
        <f t="shared" ref="D29:D39" si="1">SUM(B29:C29)</f>
        <v>2060.9</v>
      </c>
    </row>
    <row r="30" spans="1:4" ht="18.75" x14ac:dyDescent="0.3">
      <c r="A30" s="11">
        <v>3</v>
      </c>
      <c r="B30" s="3">
        <f>+B28*A30</f>
        <v>1054.1100000000001</v>
      </c>
      <c r="C30" s="3">
        <f>+C28*A30</f>
        <v>2037.2400000000002</v>
      </c>
      <c r="D30" s="10">
        <f t="shared" si="1"/>
        <v>3091.3500000000004</v>
      </c>
    </row>
    <row r="31" spans="1:4" ht="18.75" x14ac:dyDescent="0.3">
      <c r="A31" s="11">
        <v>4</v>
      </c>
      <c r="B31" s="3">
        <f>+B28*A31</f>
        <v>1405.48</v>
      </c>
      <c r="C31" s="3">
        <f>+C28*A31</f>
        <v>2716.32</v>
      </c>
      <c r="D31" s="10">
        <f t="shared" si="1"/>
        <v>4121.8</v>
      </c>
    </row>
    <row r="32" spans="1:4" ht="18.75" x14ac:dyDescent="0.3">
      <c r="A32" s="11">
        <v>5</v>
      </c>
      <c r="B32" s="3">
        <f>+B28*A32</f>
        <v>1756.85</v>
      </c>
      <c r="C32" s="3">
        <f>+C28*A32</f>
        <v>3395.4</v>
      </c>
      <c r="D32" s="10">
        <f t="shared" si="1"/>
        <v>5152.25</v>
      </c>
    </row>
    <row r="33" spans="1:4" ht="18.75" x14ac:dyDescent="0.3">
      <c r="A33" s="11">
        <v>6</v>
      </c>
      <c r="B33" s="3">
        <f>+B28*A33</f>
        <v>2108.2200000000003</v>
      </c>
      <c r="C33" s="3">
        <f>+C28*A33</f>
        <v>4074.4800000000005</v>
      </c>
      <c r="D33" s="10">
        <f t="shared" si="1"/>
        <v>6182.7000000000007</v>
      </c>
    </row>
    <row r="34" spans="1:4" ht="18.75" x14ac:dyDescent="0.3">
      <c r="A34" s="11">
        <v>7</v>
      </c>
      <c r="B34" s="3">
        <f>+B28*A34</f>
        <v>2459.59</v>
      </c>
      <c r="C34" s="3">
        <f>+C28*A34</f>
        <v>4753.5600000000004</v>
      </c>
      <c r="D34" s="10">
        <f t="shared" si="1"/>
        <v>7213.1500000000005</v>
      </c>
    </row>
    <row r="35" spans="1:4" ht="18.75" x14ac:dyDescent="0.3">
      <c r="A35" s="11">
        <v>8</v>
      </c>
      <c r="B35" s="3">
        <f>+B28*A35</f>
        <v>2810.96</v>
      </c>
      <c r="C35" s="3">
        <f>+C28*A35</f>
        <v>5432.64</v>
      </c>
      <c r="D35" s="10">
        <f t="shared" si="1"/>
        <v>8243.6</v>
      </c>
    </row>
    <row r="36" spans="1:4" ht="18.75" x14ac:dyDescent="0.3">
      <c r="A36" s="11">
        <v>9</v>
      </c>
      <c r="B36" s="3">
        <f>+B28*A36</f>
        <v>3162.33</v>
      </c>
      <c r="C36" s="3">
        <f>+C28*A36</f>
        <v>6111.72</v>
      </c>
      <c r="D36" s="10">
        <f t="shared" si="1"/>
        <v>9274.0499999999993</v>
      </c>
    </row>
    <row r="37" spans="1:4" ht="18.75" x14ac:dyDescent="0.3">
      <c r="A37" s="11">
        <v>10</v>
      </c>
      <c r="B37" s="3">
        <f>+B28*A37</f>
        <v>3513.7</v>
      </c>
      <c r="C37" s="3">
        <f>+C28*A37</f>
        <v>6790.8</v>
      </c>
      <c r="D37" s="10">
        <f t="shared" si="1"/>
        <v>10304.5</v>
      </c>
    </row>
    <row r="38" spans="1:4" ht="18.75" x14ac:dyDescent="0.3">
      <c r="A38" s="11">
        <v>11</v>
      </c>
      <c r="B38" s="3">
        <f>+B28*A38</f>
        <v>3865.07</v>
      </c>
      <c r="C38" s="3">
        <f>+C28*A38</f>
        <v>7469.88</v>
      </c>
      <c r="D38" s="10">
        <f t="shared" si="1"/>
        <v>11334.95</v>
      </c>
    </row>
    <row r="39" spans="1:4" ht="19.5" thickBot="1" x14ac:dyDescent="0.35">
      <c r="A39" s="27">
        <v>12</v>
      </c>
      <c r="B39" s="30">
        <f>+B28*A39</f>
        <v>4216.4400000000005</v>
      </c>
      <c r="C39" s="30">
        <f>+C28*A39</f>
        <v>8148.9600000000009</v>
      </c>
      <c r="D39" s="10">
        <f t="shared" si="1"/>
        <v>12365.400000000001</v>
      </c>
    </row>
    <row r="40" spans="1:4" x14ac:dyDescent="0.25">
      <c r="A40" s="94" t="s">
        <v>56</v>
      </c>
      <c r="B40" s="95"/>
      <c r="C40" s="95"/>
      <c r="D40" s="96"/>
    </row>
    <row r="41" spans="1:4" ht="7.5" customHeight="1" x14ac:dyDescent="0.25">
      <c r="A41" s="60"/>
      <c r="B41" s="61"/>
      <c r="C41" s="61"/>
      <c r="D41" s="62"/>
    </row>
    <row r="42" spans="1:4" ht="18.75" x14ac:dyDescent="0.3">
      <c r="A42" s="37" t="s">
        <v>32</v>
      </c>
      <c r="B42" s="33"/>
      <c r="C42" s="33"/>
      <c r="D42" s="34"/>
    </row>
    <row r="43" spans="1:4" ht="28.5" customHeight="1" x14ac:dyDescent="0.25">
      <c r="A43" s="127" t="s">
        <v>65</v>
      </c>
      <c r="B43" s="128"/>
      <c r="C43" s="128"/>
      <c r="D43" s="129"/>
    </row>
    <row r="44" spans="1:4" ht="37.5" customHeight="1" x14ac:dyDescent="0.25">
      <c r="A44" s="127" t="s">
        <v>30</v>
      </c>
      <c r="B44" s="128"/>
      <c r="C44" s="128"/>
      <c r="D44" s="129"/>
    </row>
    <row r="45" spans="1:4" ht="36.75" customHeight="1" thickBot="1" x14ac:dyDescent="0.3">
      <c r="A45" s="133" t="s">
        <v>31</v>
      </c>
      <c r="B45" s="134"/>
      <c r="C45" s="134"/>
      <c r="D45" s="135"/>
    </row>
    <row r="47" spans="1:4" ht="17.25" customHeight="1" x14ac:dyDescent="0.25">
      <c r="A47" s="85" t="s">
        <v>47</v>
      </c>
      <c r="B47" s="85"/>
      <c r="C47" s="85"/>
      <c r="D47" s="85"/>
    </row>
    <row r="48" spans="1:4" x14ac:dyDescent="0.25">
      <c r="A48" s="86" t="s">
        <v>39</v>
      </c>
      <c r="B48" s="86"/>
      <c r="C48" s="86"/>
      <c r="D48" s="86"/>
    </row>
  </sheetData>
  <mergeCells count="15">
    <mergeCell ref="A48:D48"/>
    <mergeCell ref="A1:D1"/>
    <mergeCell ref="A5:D5"/>
    <mergeCell ref="A26:D26"/>
    <mergeCell ref="A43:D43"/>
    <mergeCell ref="A3:D3"/>
    <mergeCell ref="A47:D47"/>
    <mergeCell ref="A44:D44"/>
    <mergeCell ref="A45:D45"/>
    <mergeCell ref="A19:D19"/>
    <mergeCell ref="A20:D20"/>
    <mergeCell ref="A21:D21"/>
    <mergeCell ref="A22:D22"/>
    <mergeCell ref="A40:D40"/>
    <mergeCell ref="A16:D16"/>
  </mergeCells>
  <printOptions horizontalCentered="1"/>
  <pageMargins left="0.2" right="0.2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workbookViewId="0">
      <selection activeCell="H7" sqref="H7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107" t="s">
        <v>45</v>
      </c>
      <c r="B1" s="108"/>
      <c r="C1" s="108"/>
      <c r="D1" s="109"/>
    </row>
    <row r="2" spans="1:4" ht="15.75" thickBot="1" x14ac:dyDescent="0.3">
      <c r="A2" s="32"/>
      <c r="B2" s="33"/>
      <c r="C2" s="33"/>
      <c r="D2" s="34"/>
    </row>
    <row r="3" spans="1:4" ht="36" x14ac:dyDescent="0.55000000000000004">
      <c r="A3" s="130" t="s">
        <v>22</v>
      </c>
      <c r="B3" s="131"/>
      <c r="C3" s="131"/>
      <c r="D3" s="132"/>
    </row>
    <row r="4" spans="1:4" ht="15.75" thickBot="1" x14ac:dyDescent="0.3">
      <c r="A4" s="32"/>
      <c r="B4" s="33"/>
      <c r="C4" s="33"/>
      <c r="D4" s="34"/>
    </row>
    <row r="5" spans="1:4" ht="26.25" x14ac:dyDescent="0.4">
      <c r="A5" s="107" t="s">
        <v>57</v>
      </c>
      <c r="B5" s="108"/>
      <c r="C5" s="108"/>
      <c r="D5" s="109"/>
    </row>
    <row r="6" spans="1:4" ht="27" thickBot="1" x14ac:dyDescent="0.45">
      <c r="A6" s="154" t="s">
        <v>58</v>
      </c>
      <c r="B6" s="155"/>
      <c r="C6" s="155"/>
      <c r="D6" s="156"/>
    </row>
    <row r="7" spans="1:4" ht="18.75" x14ac:dyDescent="0.3">
      <c r="A7" s="81" t="s">
        <v>0</v>
      </c>
      <c r="B7" s="82">
        <v>19685</v>
      </c>
      <c r="C7" s="83"/>
      <c r="D7" s="84"/>
    </row>
    <row r="8" spans="1:4" ht="37.5" x14ac:dyDescent="0.3">
      <c r="A8" s="24" t="s">
        <v>23</v>
      </c>
      <c r="B8" s="80">
        <v>21876</v>
      </c>
      <c r="C8" s="2"/>
      <c r="D8" s="9"/>
    </row>
    <row r="9" spans="1:4" ht="18.75" x14ac:dyDescent="0.3">
      <c r="A9" s="23" t="s">
        <v>24</v>
      </c>
      <c r="B9" s="80">
        <f>SUM(B7:B8)</f>
        <v>41561</v>
      </c>
      <c r="C9" s="2"/>
      <c r="D9" s="9"/>
    </row>
    <row r="10" spans="1:4" ht="18.75" x14ac:dyDescent="0.3">
      <c r="A10" s="151" t="s">
        <v>59</v>
      </c>
      <c r="B10" s="152"/>
      <c r="C10" s="152"/>
      <c r="D10" s="153"/>
    </row>
    <row r="11" spans="1:4" ht="37.5" x14ac:dyDescent="0.3">
      <c r="A11" s="50" t="s">
        <v>8</v>
      </c>
      <c r="B11" s="53" t="s">
        <v>9</v>
      </c>
      <c r="C11" s="53" t="s">
        <v>10</v>
      </c>
      <c r="D11" s="54" t="s">
        <v>11</v>
      </c>
    </row>
    <row r="12" spans="1:4" ht="18.75" x14ac:dyDescent="0.3">
      <c r="A12" s="50">
        <v>1</v>
      </c>
      <c r="B12" s="55">
        <v>729.07</v>
      </c>
      <c r="C12" s="55">
        <v>810.22</v>
      </c>
      <c r="D12" s="56">
        <f>B12+C12</f>
        <v>1539.29</v>
      </c>
    </row>
    <row r="13" spans="1:4" ht="18.75" x14ac:dyDescent="0.3">
      <c r="A13" s="50">
        <v>2</v>
      </c>
      <c r="B13" s="55">
        <f>+B12*A13</f>
        <v>1458.14</v>
      </c>
      <c r="C13" s="55">
        <f>+C12*A13</f>
        <v>1620.44</v>
      </c>
      <c r="D13" s="56">
        <f t="shared" ref="D13:D20" si="0">B13+C13</f>
        <v>3078.58</v>
      </c>
    </row>
    <row r="14" spans="1:4" ht="18.75" x14ac:dyDescent="0.3">
      <c r="A14" s="50">
        <v>3</v>
      </c>
      <c r="B14" s="55">
        <f>+B12*A14</f>
        <v>2187.21</v>
      </c>
      <c r="C14" s="55">
        <f>+C12*A14</f>
        <v>2430.66</v>
      </c>
      <c r="D14" s="56">
        <f t="shared" si="0"/>
        <v>4617.87</v>
      </c>
    </row>
    <row r="15" spans="1:4" ht="18.75" x14ac:dyDescent="0.3">
      <c r="A15" s="50">
        <v>4</v>
      </c>
      <c r="B15" s="55">
        <f>+B12*A15</f>
        <v>2916.28</v>
      </c>
      <c r="C15" s="55">
        <f>+C12*A15</f>
        <v>3240.88</v>
      </c>
      <c r="D15" s="56">
        <f t="shared" si="0"/>
        <v>6157.16</v>
      </c>
    </row>
    <row r="16" spans="1:4" ht="18.75" x14ac:dyDescent="0.3">
      <c r="A16" s="50">
        <v>5</v>
      </c>
      <c r="B16" s="55">
        <f>+B12*A16</f>
        <v>3645.3500000000004</v>
      </c>
      <c r="C16" s="55">
        <f>+C12*A16</f>
        <v>4051.1000000000004</v>
      </c>
      <c r="D16" s="56">
        <f t="shared" si="0"/>
        <v>7696.4500000000007</v>
      </c>
    </row>
    <row r="17" spans="1:4" ht="18.75" x14ac:dyDescent="0.3">
      <c r="A17" s="50">
        <v>6</v>
      </c>
      <c r="B17" s="55">
        <f>+B12*A17</f>
        <v>4374.42</v>
      </c>
      <c r="C17" s="55">
        <f>+C12*A17</f>
        <v>4861.32</v>
      </c>
      <c r="D17" s="56">
        <f t="shared" si="0"/>
        <v>9235.74</v>
      </c>
    </row>
    <row r="18" spans="1:4" ht="18.75" x14ac:dyDescent="0.3">
      <c r="A18" s="50">
        <v>7</v>
      </c>
      <c r="B18" s="55">
        <f>+B12*A18</f>
        <v>5103.4900000000007</v>
      </c>
      <c r="C18" s="55">
        <f>+C12*A18</f>
        <v>5671.54</v>
      </c>
      <c r="D18" s="56">
        <f t="shared" si="0"/>
        <v>10775.03</v>
      </c>
    </row>
    <row r="19" spans="1:4" ht="18.75" x14ac:dyDescent="0.3">
      <c r="A19" s="50">
        <v>8</v>
      </c>
      <c r="B19" s="55">
        <f>+B12*A19</f>
        <v>5832.56</v>
      </c>
      <c r="C19" s="55">
        <f>+C12*A19</f>
        <v>6481.76</v>
      </c>
      <c r="D19" s="56">
        <f t="shared" si="0"/>
        <v>12314.32</v>
      </c>
    </row>
    <row r="20" spans="1:4" ht="19.5" thickBot="1" x14ac:dyDescent="0.35">
      <c r="A20" s="57">
        <v>9</v>
      </c>
      <c r="B20" s="58">
        <f>+B12*A20</f>
        <v>6561.63</v>
      </c>
      <c r="C20" s="58">
        <f>+C12*A20</f>
        <v>7291.9800000000005</v>
      </c>
      <c r="D20" s="59">
        <f t="shared" si="0"/>
        <v>13853.61</v>
      </c>
    </row>
    <row r="21" spans="1:4" x14ac:dyDescent="0.25">
      <c r="A21" s="139" t="s">
        <v>53</v>
      </c>
      <c r="B21" s="140"/>
      <c r="C21" s="140"/>
      <c r="D21" s="141"/>
    </row>
    <row r="22" spans="1:4" ht="15.75" thickBot="1" x14ac:dyDescent="0.3">
      <c r="A22" s="157" t="s">
        <v>63</v>
      </c>
      <c r="B22" s="158"/>
      <c r="C22" s="158"/>
      <c r="D22" s="159"/>
    </row>
    <row r="23" spans="1:4" ht="38.25" customHeight="1" x14ac:dyDescent="0.25">
      <c r="A23" s="142" t="s">
        <v>64</v>
      </c>
      <c r="B23" s="143"/>
      <c r="C23" s="143"/>
      <c r="D23" s="144"/>
    </row>
    <row r="24" spans="1:4" ht="18.75" x14ac:dyDescent="0.3">
      <c r="A24" s="11" t="s">
        <v>8</v>
      </c>
      <c r="B24" s="4" t="s">
        <v>9</v>
      </c>
      <c r="C24" s="4" t="s">
        <v>27</v>
      </c>
      <c r="D24" s="25"/>
    </row>
    <row r="25" spans="1:4" ht="18.75" x14ac:dyDescent="0.3">
      <c r="A25" s="11">
        <v>1</v>
      </c>
      <c r="B25" s="5">
        <v>541.44000000000005</v>
      </c>
      <c r="C25" s="63" t="s">
        <v>40</v>
      </c>
      <c r="D25" s="10" t="s">
        <v>28</v>
      </c>
    </row>
    <row r="26" spans="1:4" ht="18.75" x14ac:dyDescent="0.3">
      <c r="A26" s="11">
        <v>2</v>
      </c>
      <c r="B26" s="5">
        <f>+B25*A26</f>
        <v>1082.8800000000001</v>
      </c>
      <c r="C26" s="63" t="s">
        <v>40</v>
      </c>
      <c r="D26" s="10" t="s">
        <v>28</v>
      </c>
    </row>
    <row r="27" spans="1:4" ht="18.75" x14ac:dyDescent="0.3">
      <c r="A27" s="11">
        <v>3</v>
      </c>
      <c r="B27" s="5">
        <f>+B25*A27</f>
        <v>1624.3200000000002</v>
      </c>
      <c r="C27" s="63" t="s">
        <v>40</v>
      </c>
      <c r="D27" s="10" t="s">
        <v>28</v>
      </c>
    </row>
    <row r="28" spans="1:4" ht="18.75" x14ac:dyDescent="0.3">
      <c r="A28" s="11">
        <v>4</v>
      </c>
      <c r="B28" s="5">
        <f>+B25*A28</f>
        <v>2165.7600000000002</v>
      </c>
      <c r="C28" s="63" t="s">
        <v>40</v>
      </c>
      <c r="D28" s="10" t="s">
        <v>28</v>
      </c>
    </row>
    <row r="29" spans="1:4" ht="18.75" x14ac:dyDescent="0.3">
      <c r="A29" s="11">
        <v>5</v>
      </c>
      <c r="B29" s="5">
        <f>+B25*A29</f>
        <v>2707.2000000000003</v>
      </c>
      <c r="C29" s="63" t="s">
        <v>40</v>
      </c>
      <c r="D29" s="10" t="s">
        <v>28</v>
      </c>
    </row>
    <row r="30" spans="1:4" ht="18.75" x14ac:dyDescent="0.3">
      <c r="A30" s="11">
        <v>6</v>
      </c>
      <c r="B30" s="5">
        <f>+B25*A30</f>
        <v>3248.6400000000003</v>
      </c>
      <c r="C30" s="63" t="s">
        <v>40</v>
      </c>
      <c r="D30" s="10" t="s">
        <v>28</v>
      </c>
    </row>
    <row r="31" spans="1:4" ht="18.75" x14ac:dyDescent="0.3">
      <c r="A31" s="11">
        <v>7</v>
      </c>
      <c r="B31" s="5">
        <f>+B25*A31</f>
        <v>3790.0800000000004</v>
      </c>
      <c r="C31" s="63" t="s">
        <v>40</v>
      </c>
      <c r="D31" s="10" t="s">
        <v>28</v>
      </c>
    </row>
    <row r="32" spans="1:4" ht="18.75" x14ac:dyDescent="0.3">
      <c r="A32" s="11">
        <v>8</v>
      </c>
      <c r="B32" s="5">
        <f>+B25*A32</f>
        <v>4331.5200000000004</v>
      </c>
      <c r="C32" s="63" t="s">
        <v>40</v>
      </c>
      <c r="D32" s="10" t="s">
        <v>28</v>
      </c>
    </row>
    <row r="33" spans="1:4" ht="19.5" thickBot="1" x14ac:dyDescent="0.35">
      <c r="A33" s="27">
        <v>9</v>
      </c>
      <c r="B33" s="28">
        <f>+B25*A33</f>
        <v>4872.9600000000009</v>
      </c>
      <c r="C33" s="63" t="s">
        <v>40</v>
      </c>
      <c r="D33" s="31" t="s">
        <v>28</v>
      </c>
    </row>
    <row r="34" spans="1:4" x14ac:dyDescent="0.25">
      <c r="A34" s="139" t="s">
        <v>53</v>
      </c>
      <c r="B34" s="140"/>
      <c r="C34" s="140"/>
      <c r="D34" s="141"/>
    </row>
    <row r="35" spans="1:4" ht="51.75" customHeight="1" thickBot="1" x14ac:dyDescent="0.3">
      <c r="A35" s="148" t="s">
        <v>26</v>
      </c>
      <c r="B35" s="149"/>
      <c r="C35" s="149"/>
      <c r="D35" s="150"/>
    </row>
    <row r="36" spans="1:4" ht="36.75" thickBot="1" x14ac:dyDescent="0.6">
      <c r="A36" s="130" t="s">
        <v>60</v>
      </c>
      <c r="B36" s="131"/>
      <c r="C36" s="131"/>
      <c r="D36" s="132"/>
    </row>
    <row r="37" spans="1:4" ht="36" x14ac:dyDescent="0.55000000000000004">
      <c r="A37" s="130" t="s">
        <v>22</v>
      </c>
      <c r="B37" s="131"/>
      <c r="C37" s="131"/>
      <c r="D37" s="132"/>
    </row>
    <row r="38" spans="1:4" ht="15.75" thickBot="1" x14ac:dyDescent="0.3">
      <c r="A38" s="32"/>
      <c r="B38" s="33"/>
      <c r="C38" s="33"/>
      <c r="D38" s="34"/>
    </row>
    <row r="39" spans="1:4" ht="26.25" x14ac:dyDescent="0.4">
      <c r="A39" s="145" t="s">
        <v>21</v>
      </c>
      <c r="B39" s="146"/>
      <c r="C39" s="146"/>
      <c r="D39" s="147"/>
    </row>
    <row r="40" spans="1:4" ht="37.5" x14ac:dyDescent="0.3">
      <c r="A40" s="11" t="s">
        <v>8</v>
      </c>
      <c r="B40" s="4" t="s">
        <v>9</v>
      </c>
      <c r="C40" s="4" t="s">
        <v>10</v>
      </c>
      <c r="D40" s="25" t="s">
        <v>11</v>
      </c>
    </row>
    <row r="41" spans="1:4" ht="18.75" x14ac:dyDescent="0.3">
      <c r="A41" s="11">
        <v>1</v>
      </c>
      <c r="B41" s="5">
        <v>468.5</v>
      </c>
      <c r="C41" s="5">
        <v>905.44</v>
      </c>
      <c r="D41" s="26">
        <f>SUM(B41:C41)</f>
        <v>1373.94</v>
      </c>
    </row>
    <row r="42" spans="1:4" ht="18.75" x14ac:dyDescent="0.3">
      <c r="A42" s="11">
        <v>2</v>
      </c>
      <c r="B42" s="5">
        <f>+B41*A42</f>
        <v>937</v>
      </c>
      <c r="C42" s="5">
        <f>+C41*A42</f>
        <v>1810.88</v>
      </c>
      <c r="D42" s="26">
        <f t="shared" ref="D42:D49" si="1">SUM(B42:C42)</f>
        <v>2747.88</v>
      </c>
    </row>
    <row r="43" spans="1:4" ht="18.75" x14ac:dyDescent="0.3">
      <c r="A43" s="11">
        <v>3</v>
      </c>
      <c r="B43" s="5">
        <f>+B41*A43</f>
        <v>1405.5</v>
      </c>
      <c r="C43" s="5">
        <f>+C41*A43</f>
        <v>2716.32</v>
      </c>
      <c r="D43" s="26">
        <f t="shared" si="1"/>
        <v>4121.82</v>
      </c>
    </row>
    <row r="44" spans="1:4" ht="18.75" x14ac:dyDescent="0.3">
      <c r="A44" s="11">
        <v>4</v>
      </c>
      <c r="B44" s="5">
        <f>+B41*A44</f>
        <v>1874</v>
      </c>
      <c r="C44" s="5">
        <f>+C41*A44</f>
        <v>3621.76</v>
      </c>
      <c r="D44" s="26">
        <f t="shared" si="1"/>
        <v>5495.76</v>
      </c>
    </row>
    <row r="45" spans="1:4" ht="18.75" x14ac:dyDescent="0.3">
      <c r="A45" s="11">
        <v>5</v>
      </c>
      <c r="B45" s="5">
        <f>+B41*A45</f>
        <v>2342.5</v>
      </c>
      <c r="C45" s="5">
        <f>+C41*A45</f>
        <v>4527.2000000000007</v>
      </c>
      <c r="D45" s="26">
        <f t="shared" si="1"/>
        <v>6869.7000000000007</v>
      </c>
    </row>
    <row r="46" spans="1:4" ht="18.75" x14ac:dyDescent="0.3">
      <c r="A46" s="11">
        <v>6</v>
      </c>
      <c r="B46" s="5">
        <f>+B41*A46</f>
        <v>2811</v>
      </c>
      <c r="C46" s="5">
        <f>+C41*A46</f>
        <v>5432.64</v>
      </c>
      <c r="D46" s="26">
        <f t="shared" si="1"/>
        <v>8243.64</v>
      </c>
    </row>
    <row r="47" spans="1:4" ht="18.75" x14ac:dyDescent="0.3">
      <c r="A47" s="11">
        <v>7</v>
      </c>
      <c r="B47" s="5">
        <f>+B41*A47</f>
        <v>3279.5</v>
      </c>
      <c r="C47" s="5">
        <f>+C41*A47</f>
        <v>6338.08</v>
      </c>
      <c r="D47" s="26">
        <f t="shared" si="1"/>
        <v>9617.58</v>
      </c>
    </row>
    <row r="48" spans="1:4" ht="18.75" x14ac:dyDescent="0.3">
      <c r="A48" s="11">
        <v>8</v>
      </c>
      <c r="B48" s="5">
        <f>+B41*A48</f>
        <v>3748</v>
      </c>
      <c r="C48" s="5">
        <f>+C41*A48</f>
        <v>7243.52</v>
      </c>
      <c r="D48" s="26">
        <f t="shared" si="1"/>
        <v>10991.52</v>
      </c>
    </row>
    <row r="49" spans="1:4" ht="18.75" x14ac:dyDescent="0.3">
      <c r="A49" s="11">
        <v>9</v>
      </c>
      <c r="B49" s="5">
        <f>+B41*A49</f>
        <v>4216.5</v>
      </c>
      <c r="C49" s="5">
        <f>+C41*A49</f>
        <v>8148.9600000000009</v>
      </c>
      <c r="D49" s="26">
        <f t="shared" si="1"/>
        <v>12365.460000000001</v>
      </c>
    </row>
    <row r="50" spans="1:4" x14ac:dyDescent="0.25">
      <c r="A50" s="139" t="s">
        <v>53</v>
      </c>
      <c r="B50" s="140"/>
      <c r="C50" s="140"/>
      <c r="D50" s="141"/>
    </row>
    <row r="51" spans="1:4" ht="51.75" customHeight="1" thickBot="1" x14ac:dyDescent="0.3">
      <c r="A51" s="97" t="s">
        <v>61</v>
      </c>
      <c r="B51" s="98"/>
      <c r="C51" s="98"/>
      <c r="D51" s="99"/>
    </row>
    <row r="52" spans="1:4" ht="18.75" x14ac:dyDescent="0.3">
      <c r="A52" s="12"/>
      <c r="B52" s="6"/>
      <c r="C52" s="6"/>
      <c r="D52" s="40"/>
    </row>
    <row r="53" spans="1:4" ht="15.75" thickBot="1" x14ac:dyDescent="0.3">
      <c r="A53" s="32"/>
      <c r="B53" s="38"/>
      <c r="C53" s="38"/>
      <c r="D53" s="39"/>
    </row>
    <row r="54" spans="1:4" ht="26.25" x14ac:dyDescent="0.4">
      <c r="A54" s="103" t="s">
        <v>17</v>
      </c>
      <c r="B54" s="104"/>
      <c r="C54" s="104"/>
      <c r="D54" s="105"/>
    </row>
    <row r="55" spans="1:4" ht="37.5" x14ac:dyDescent="0.3">
      <c r="A55" s="11" t="s">
        <v>8</v>
      </c>
      <c r="B55" s="4" t="s">
        <v>9</v>
      </c>
      <c r="C55" s="4" t="s">
        <v>10</v>
      </c>
      <c r="D55" s="25" t="s">
        <v>11</v>
      </c>
    </row>
    <row r="56" spans="1:4" ht="18.75" x14ac:dyDescent="0.3">
      <c r="A56" s="11">
        <v>1</v>
      </c>
      <c r="B56" s="3">
        <v>351.37</v>
      </c>
      <c r="C56" s="3">
        <v>679.08</v>
      </c>
      <c r="D56" s="10">
        <f>SUM(B56:C56)</f>
        <v>1030.45</v>
      </c>
    </row>
    <row r="57" spans="1:4" ht="18.75" x14ac:dyDescent="0.3">
      <c r="A57" s="11">
        <v>2</v>
      </c>
      <c r="B57" s="3">
        <f>+B56*A57</f>
        <v>702.74</v>
      </c>
      <c r="C57" s="3">
        <f>+C56*A57</f>
        <v>1358.16</v>
      </c>
      <c r="D57" s="10">
        <f t="shared" ref="D57:D67" si="2">SUM(B57:C57)</f>
        <v>2060.9</v>
      </c>
    </row>
    <row r="58" spans="1:4" ht="18.75" x14ac:dyDescent="0.3">
      <c r="A58" s="11">
        <v>3</v>
      </c>
      <c r="B58" s="3">
        <f>+B56*A58</f>
        <v>1054.1100000000001</v>
      </c>
      <c r="C58" s="3">
        <f>+C56*A58</f>
        <v>2037.2400000000002</v>
      </c>
      <c r="D58" s="10">
        <f t="shared" si="2"/>
        <v>3091.3500000000004</v>
      </c>
    </row>
    <row r="59" spans="1:4" ht="18.75" x14ac:dyDescent="0.3">
      <c r="A59" s="11">
        <v>4</v>
      </c>
      <c r="B59" s="3">
        <f>+B56*A59</f>
        <v>1405.48</v>
      </c>
      <c r="C59" s="3">
        <f>+C56*A59</f>
        <v>2716.32</v>
      </c>
      <c r="D59" s="10">
        <f t="shared" si="2"/>
        <v>4121.8</v>
      </c>
    </row>
    <row r="60" spans="1:4" ht="18.75" x14ac:dyDescent="0.3">
      <c r="A60" s="11">
        <v>5</v>
      </c>
      <c r="B60" s="3">
        <f>+B56*A60</f>
        <v>1756.85</v>
      </c>
      <c r="C60" s="3">
        <f>+C56*A60</f>
        <v>3395.4</v>
      </c>
      <c r="D60" s="10">
        <f t="shared" si="2"/>
        <v>5152.25</v>
      </c>
    </row>
    <row r="61" spans="1:4" ht="18.75" x14ac:dyDescent="0.3">
      <c r="A61" s="11">
        <v>6</v>
      </c>
      <c r="B61" s="3">
        <f>+B56*A61</f>
        <v>2108.2200000000003</v>
      </c>
      <c r="C61" s="3">
        <f>+C56*A61</f>
        <v>4074.4800000000005</v>
      </c>
      <c r="D61" s="10">
        <f t="shared" si="2"/>
        <v>6182.7000000000007</v>
      </c>
    </row>
    <row r="62" spans="1:4" ht="18.75" x14ac:dyDescent="0.3">
      <c r="A62" s="11">
        <v>7</v>
      </c>
      <c r="B62" s="3">
        <f>+B56*A62</f>
        <v>2459.59</v>
      </c>
      <c r="C62" s="3">
        <f>+C56*A62</f>
        <v>4753.5600000000004</v>
      </c>
      <c r="D62" s="10">
        <f t="shared" si="2"/>
        <v>7213.1500000000005</v>
      </c>
    </row>
    <row r="63" spans="1:4" ht="18.75" x14ac:dyDescent="0.3">
      <c r="A63" s="11">
        <v>8</v>
      </c>
      <c r="B63" s="3">
        <f>+B56*A63</f>
        <v>2810.96</v>
      </c>
      <c r="C63" s="3">
        <f>+C56*A63</f>
        <v>5432.64</v>
      </c>
      <c r="D63" s="10">
        <f t="shared" si="2"/>
        <v>8243.6</v>
      </c>
    </row>
    <row r="64" spans="1:4" ht="18.75" x14ac:dyDescent="0.3">
      <c r="A64" s="11">
        <v>9</v>
      </c>
      <c r="B64" s="3">
        <f>+B56*A64</f>
        <v>3162.33</v>
      </c>
      <c r="C64" s="3">
        <f>+C56*A64</f>
        <v>6111.72</v>
      </c>
      <c r="D64" s="10">
        <f t="shared" si="2"/>
        <v>9274.0499999999993</v>
      </c>
    </row>
    <row r="65" spans="1:4" ht="18.75" x14ac:dyDescent="0.3">
      <c r="A65" s="11">
        <v>10</v>
      </c>
      <c r="B65" s="3">
        <f>+B56*A65</f>
        <v>3513.7</v>
      </c>
      <c r="C65" s="3">
        <f>+C56*A65</f>
        <v>6790.8</v>
      </c>
      <c r="D65" s="10">
        <f t="shared" si="2"/>
        <v>10304.5</v>
      </c>
    </row>
    <row r="66" spans="1:4" ht="18.75" x14ac:dyDescent="0.3">
      <c r="A66" s="11">
        <v>11</v>
      </c>
      <c r="B66" s="3">
        <f>+B56*A66</f>
        <v>3865.07</v>
      </c>
      <c r="C66" s="3">
        <f>+C56*A66</f>
        <v>7469.88</v>
      </c>
      <c r="D66" s="10">
        <f t="shared" si="2"/>
        <v>11334.95</v>
      </c>
    </row>
    <row r="67" spans="1:4" ht="19.5" thickBot="1" x14ac:dyDescent="0.35">
      <c r="A67" s="27">
        <v>12</v>
      </c>
      <c r="B67" s="30">
        <f>+B56*A67</f>
        <v>4216.4400000000005</v>
      </c>
      <c r="C67" s="30">
        <f>+C56*A67</f>
        <v>8148.9600000000009</v>
      </c>
      <c r="D67" s="10">
        <f t="shared" si="2"/>
        <v>12365.400000000001</v>
      </c>
    </row>
    <row r="68" spans="1:4" x14ac:dyDescent="0.25">
      <c r="A68" s="94" t="s">
        <v>56</v>
      </c>
      <c r="B68" s="95"/>
      <c r="C68" s="95"/>
      <c r="D68" s="95"/>
    </row>
    <row r="69" spans="1:4" ht="49.5" customHeight="1" thickBot="1" x14ac:dyDescent="0.3">
      <c r="A69" s="97" t="s">
        <v>62</v>
      </c>
      <c r="B69" s="98"/>
      <c r="C69" s="98"/>
      <c r="D69" s="99"/>
    </row>
    <row r="71" spans="1:4" x14ac:dyDescent="0.25">
      <c r="A71" s="85" t="s">
        <v>47</v>
      </c>
      <c r="B71" s="85"/>
      <c r="C71" s="85"/>
      <c r="D71" s="85"/>
    </row>
    <row r="72" spans="1:4" x14ac:dyDescent="0.25">
      <c r="A72" s="86" t="s">
        <v>39</v>
      </c>
      <c r="B72" s="86"/>
      <c r="C72" s="86"/>
      <c r="D72" s="86"/>
    </row>
  </sheetData>
  <mergeCells count="20">
    <mergeCell ref="A68:D68"/>
    <mergeCell ref="A37:D37"/>
    <mergeCell ref="A71:D71"/>
    <mergeCell ref="A72:D72"/>
    <mergeCell ref="A36:D36"/>
    <mergeCell ref="A69:D69"/>
    <mergeCell ref="A1:D1"/>
    <mergeCell ref="A5:D5"/>
    <mergeCell ref="A23:D23"/>
    <mergeCell ref="A39:D39"/>
    <mergeCell ref="A54:D54"/>
    <mergeCell ref="A3:D3"/>
    <mergeCell ref="A51:D51"/>
    <mergeCell ref="A35:D35"/>
    <mergeCell ref="A10:D10"/>
    <mergeCell ref="A21:D21"/>
    <mergeCell ref="A34:D34"/>
    <mergeCell ref="A50:D50"/>
    <mergeCell ref="A6:D6"/>
    <mergeCell ref="A22:D22"/>
  </mergeCells>
  <pageMargins left="0.2" right="0.2" top="0.75" bottom="0.75" header="0.3" footer="0.3"/>
  <pageSetup scale="85" fitToHeight="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MEDICINE</vt:lpstr>
      <vt:lpstr>DMD, DENTAL HYGIENE</vt:lpstr>
      <vt:lpstr>GRAD STUDIES IN HEALTH SCIENCES</vt:lpstr>
      <vt:lpstr>SCH OF POPULATION HEALTH</vt:lpstr>
      <vt:lpstr>NURSING</vt:lpstr>
      <vt:lpstr>HEALTH RELATED PROFESSIONS</vt:lpstr>
    </vt:vector>
  </TitlesOfParts>
  <Company>University of Mississippi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MSullivan</dc:creator>
  <cp:lastModifiedBy>Maura Sullivan</cp:lastModifiedBy>
  <cp:lastPrinted>2018-09-19T20:21:57Z</cp:lastPrinted>
  <dcterms:created xsi:type="dcterms:W3CDTF">2009-09-16T17:07:50Z</dcterms:created>
  <dcterms:modified xsi:type="dcterms:W3CDTF">2018-12-27T17:15:52Z</dcterms:modified>
</cp:coreProperties>
</file>